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2" activeTab="2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<sst xmlns="http://schemas.openxmlformats.org/spreadsheetml/2006/main" count="1196" uniqueCount="485">
  <si>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</si>
  <si>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</si>
  <si>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</si>
  <si>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</si>
  <si>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</si>
  <si>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</si>
  <si>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</si>
  <si>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</si>
  <si>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</si>
  <si>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</si>
  <si>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</si>
  <si>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</si>
  <si>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</si>
  <si>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</si>
  <si>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</si>
  <si>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</si>
  <si>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</si>
  <si>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</si>
  <si>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</si>
  <si>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</si>
  <si>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</si>
  <si>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</si>
  <si>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</si>
  <si>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</si>
  <si>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</si>
  <si>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</si>
  <si>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</si>
  <si>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</si>
  <si>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</si>
  <si>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</si>
  <si>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</si>
  <si>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</si>
  <si>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</si>
  <si>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</si>
  <si>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</si>
  <si>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</si>
  <si>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</si>
  <si>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</si>
  <si>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</si>
  <si>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</si>
  <si>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</si>
  <si>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</si>
  <si>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655</t>
  </si>
  <si>
    <t>曲靖市土地储备中心</t>
  </si>
  <si>
    <t>655001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</si>
  <si>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</si>
  <si>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</si>
  <si>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</si>
  <si>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</si>
  <si>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</si>
  <si>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</si>
  <si>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</si>
  <si>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</si>
  <si>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</si>
  <si>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</si>
  <si>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</si>
  <si>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</si>
  <si>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</si>
  <si>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</si>
  <si>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</si>
  <si>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</si>
  <si>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</si>
  <si>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</si>
  <si>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</si>
  <si>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</si>
  <si>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</si>
  <si>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</si>
  <si>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</si>
  <si>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</si>
  <si>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</si>
  <si>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</si>
  <si>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</si>
  <si>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</si>
  <si>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</si>
  <si>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</si>
  <si>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</si>
  <si>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</si>
  <si>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</si>
  <si>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</si>
  <si>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</si>
  <si>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</si>
  <si>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</si>
  <si>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</si>
  <si>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2120806</t>
  </si>
  <si>
    <t>土地出让业务支出</t>
  </si>
  <si>
    <t>220</t>
  </si>
  <si>
    <t>自然资源海洋气象等支出</t>
  </si>
  <si>
    <t>22001</t>
  </si>
  <si>
    <t>自然资源事务</t>
  </si>
  <si>
    <t>2200150</t>
  </si>
  <si>
    <t>事业运行</t>
  </si>
  <si>
    <t>22099</t>
  </si>
  <si>
    <t>其他自然资源海洋气象等支出</t>
  </si>
  <si>
    <t>2209999</t>
  </si>
  <si>
    <t>221</t>
  </si>
  <si>
    <t>住房保障支出</t>
  </si>
  <si>
    <t>22102</t>
  </si>
  <si>
    <t>住房改革支出</t>
  </si>
  <si>
    <t>2210201</t>
  </si>
  <si>
    <t>住房公积金</t>
  </si>
  <si>
    <t>232</t>
  </si>
  <si>
    <t>债务付息支出</t>
  </si>
  <si>
    <t>23204</t>
  </si>
  <si>
    <t>地方政府专项债务付息支出</t>
  </si>
  <si>
    <t>2320411</t>
  </si>
  <si>
    <t>国有土地使用权出让金债务付息支出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</si>
  <si>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</si>
  <si>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</si>
  <si>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</si>
  <si>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</si>
  <si>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</si>
  <si>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</si>
  <si>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</si>
  <si>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</si>
  <si>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</si>
  <si>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</si>
  <si>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</si>
  <si>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</si>
  <si>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</si>
  <si>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</si>
  <si>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</si>
  <si>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</si>
  <si>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</si>
  <si>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</si>
  <si>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</si>
  <si>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</si>
  <si>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</si>
  <si>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</si>
  <si>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</si>
  <si>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</si>
  <si>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</si>
  <si>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</si>
  <si>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</si>
  <si>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</si>
  <si>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</si>
  <si>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</si>
  <si>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</si>
  <si>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</si>
  <si>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</si>
  <si>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</si>
  <si>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</si>
  <si>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</si>
  <si>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</si>
  <si>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</si>
  <si>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</si>
  <si>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</si>
  <si>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</si>
  <si>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</si>
  <si>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</si>
  <si>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</si>
  <si>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</si>
  <si>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</si>
  <si>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</si>
  <si>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</si>
  <si>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</si>
  <si>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</si>
  <si>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</si>
  <si>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</si>
  <si>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</si>
  <si>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</si>
  <si>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</si>
  <si>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</si>
  <si>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</si>
  <si>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</si>
  <si>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</si>
  <si>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</si>
  <si>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</si>
  <si>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</si>
  <si>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</si>
  <si>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</si>
  <si>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</si>
  <si>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</si>
  <si>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</si>
  <si>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</si>
  <si>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</si>
  <si>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</si>
  <si>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</si>
  <si>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</si>
  <si>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</si>
  <si>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</si>
  <si>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</si>
  <si>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</si>
  <si>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</si>
  <si>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</si>
  <si>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</si>
  <si>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</si>
  <si>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</si>
  <si>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</si>
  <si>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</si>
  <si>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</si>
  <si>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</si>
  <si>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</si>
  <si>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</si>
  <si>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</si>
  <si>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</si>
  <si>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</si>
  <si>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</si>
  <si>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</si>
  <si>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</si>
  <si>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</si>
  <si>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</si>
  <si>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</si>
  <si>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</si>
  <si>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506</t>
  </si>
  <si>
    <t>对事业单位资本性补助</t>
  </si>
  <si>
    <t>其他社会保障缴费</t>
  </si>
  <si>
    <t>资本性支出（一）</t>
  </si>
  <si>
    <t>509</t>
  </si>
  <si>
    <t>对个人和家庭的补助</t>
  </si>
  <si>
    <t>302</t>
  </si>
  <si>
    <t>社会福利和救助</t>
  </si>
  <si>
    <t>办公费</t>
  </si>
  <si>
    <t>05</t>
  </si>
  <si>
    <t>离退休费</t>
  </si>
  <si>
    <t>咨询费</t>
  </si>
  <si>
    <t>511</t>
  </si>
  <si>
    <t>债务利息及费用支出</t>
  </si>
  <si>
    <t>国内债务付息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</si>
  <si>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</si>
  <si>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</si>
  <si>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</si>
  <si>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</si>
  <si>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</si>
  <si>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</si>
  <si>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</si>
  <si>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</si>
  <si>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</si>
  <si>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</si>
  <si>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</si>
  <si>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40</t>
  </si>
  <si>
    <t>税金及附加费用</t>
  </si>
  <si>
    <t>303</t>
  </si>
  <si>
    <t>退休费</t>
  </si>
  <si>
    <t>生活补助</t>
  </si>
  <si>
    <t>医疗费补助</t>
  </si>
  <si>
    <t>307</t>
  </si>
  <si>
    <t>310</t>
  </si>
  <si>
    <t>资本性支出</t>
  </si>
  <si>
    <t>办公设备购置</t>
  </si>
  <si>
    <t>土地补偿</t>
  </si>
  <si>
    <t>公务用车购置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</si>
  <si>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</si>
  <si>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</si>
  <si>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</si>
  <si>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</si>
  <si>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</si>
  <si>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</si>
  <si>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</si>
  <si>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</si>
  <si>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</si>
  <si>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</si>
  <si>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</si>
  <si>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</si>
  <si>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</si>
  <si>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</si>
  <si>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</si>
  <si>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</si>
  <si>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</si>
  <si>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</si>
  <si>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</si>
  <si>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</si>
  <si>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</si>
  <si>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</si>
  <si>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</si>
  <si>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</si>
  <si>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</si>
  <si>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</si>
  <si>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</si>
  <si>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530300210000000019310</t>
  </si>
  <si>
    <t>事业人员支出工资</t>
  </si>
  <si>
    <t>30101</t>
  </si>
  <si>
    <t>30102</t>
  </si>
  <si>
    <t>30107</t>
  </si>
  <si>
    <t>530300231100001536231</t>
  </si>
  <si>
    <t>事业人员参照公务员规范后绩效奖</t>
  </si>
  <si>
    <t>530300210000000021602</t>
  </si>
  <si>
    <t>社会保障缴费（养老保险）</t>
  </si>
  <si>
    <t>30108</t>
  </si>
  <si>
    <t>530300210000000021599</t>
  </si>
  <si>
    <t>社会保障缴费（基本医疗保险）</t>
  </si>
  <si>
    <t>30110</t>
  </si>
  <si>
    <t>530300210000000021598</t>
  </si>
  <si>
    <t>社会保障缴费（工伤保险）</t>
  </si>
  <si>
    <t>30112</t>
  </si>
  <si>
    <t>530300210000000021601</t>
  </si>
  <si>
    <t>社会保障缴费（失业保险）</t>
  </si>
  <si>
    <t>530300210000000019313</t>
  </si>
  <si>
    <t>社会保障缴费（附加商业险）</t>
  </si>
  <si>
    <t>530300210000000021605</t>
  </si>
  <si>
    <t>社会保障缴费（住房公积金）</t>
  </si>
  <si>
    <t>30113</t>
  </si>
  <si>
    <t>530300210000000022543</t>
  </si>
  <si>
    <t>30217</t>
  </si>
  <si>
    <t>530300221100000663318</t>
  </si>
  <si>
    <t>30231</t>
  </si>
  <si>
    <t>530300210000000022545</t>
  </si>
  <si>
    <t>一般公用经费</t>
  </si>
  <si>
    <t>31002</t>
  </si>
  <si>
    <t>30201</t>
  </si>
  <si>
    <t>530300210000000021614</t>
  </si>
  <si>
    <t>退休公用经费</t>
  </si>
  <si>
    <t>530300210000000019349</t>
  </si>
  <si>
    <t>30216</t>
  </si>
  <si>
    <t>530300210000000019332</t>
  </si>
  <si>
    <t>30228</t>
  </si>
  <si>
    <t>530300210000000019333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</si>
  <si>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</si>
  <si>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</si>
  <si>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</si>
  <si>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</si>
  <si>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</si>
  <si>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</si>
  <si>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</si>
  <si>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</si>
  <si>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土地出让业务经费</t>
  </si>
  <si>
    <t>事业发展类</t>
  </si>
  <si>
    <t>530300231100001252446</t>
  </si>
  <si>
    <t>30203</t>
  </si>
  <si>
    <t>30227</t>
  </si>
  <si>
    <t>30240</t>
  </si>
  <si>
    <t>土地储备工作运转经费</t>
  </si>
  <si>
    <t>530300241100002367881</t>
  </si>
  <si>
    <t>31013</t>
  </si>
  <si>
    <t>土地开发经费</t>
  </si>
  <si>
    <t>530300231100001256124</t>
  </si>
  <si>
    <t>30701</t>
  </si>
  <si>
    <t>征地和拆迁补偿经费</t>
  </si>
  <si>
    <t>530300231100001252355</t>
  </si>
  <si>
    <t>31009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</si>
  <si>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</si>
  <si>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</si>
  <si>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</si>
  <si>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</si>
  <si>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</si>
  <si>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</si>
  <si>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</si>
  <si>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</si>
  <si>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</si>
  <si>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</si>
  <si>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</si>
  <si>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</si>
  <si>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按照年度土地储备和供应计划，做好储备土地和供应土地工作过程中产生的各项业务工作：
   开展土地勘测定界、土地评估、储备土地管护、土地一级开发整理、土地推介、土地信息化管理等工作；
   有效地完成年度土地储备计划，按土地供应计划供应土地，完成土地价款收缴入库及土地成本核算工作，促进全市经济发展。</t>
  </si>
  <si>
    <t>产出指标</t>
  </si>
  <si>
    <t>数量指标</t>
  </si>
  <si>
    <t>供应土地完成率</t>
  </si>
  <si>
    <t>&gt;=</t>
  </si>
  <si>
    <t>90</t>
  </si>
  <si>
    <t>%</t>
  </si>
  <si>
    <t>定量指标</t>
  </si>
  <si>
    <t>反映储备土地供应情况。供应土地完成率=实际供应土地面积/计划供应土地面积</t>
  </si>
  <si>
    <t>土地价款缴库率</t>
  </si>
  <si>
    <t>反映成交土地价款的缴库情况。土地价款缴库率=实际缴库金额/合同约定金额</t>
  </si>
  <si>
    <t>时效指标</t>
  </si>
  <si>
    <t>费用支付及时率</t>
  </si>
  <si>
    <t>反映在征收土地过程中在约定时间内完成支付各项费用的兑付。支付及时率=实际支付时间/约定支付时间</t>
  </si>
  <si>
    <t>效益指标</t>
  </si>
  <si>
    <t>社会效益指标</t>
  </si>
  <si>
    <t>村民上访投诉较上年减少</t>
  </si>
  <si>
    <t>=</t>
  </si>
  <si>
    <t>100</t>
  </si>
  <si>
    <t>定性指标</t>
  </si>
  <si>
    <t>反映被征收土地村民上访情况。</t>
  </si>
  <si>
    <t>满意度指标</t>
  </si>
  <si>
    <t>服务对象满意度指标</t>
  </si>
  <si>
    <t>受益对象满意度</t>
  </si>
  <si>
    <t>反映被征收土地群众对征收工作的满意度。满意度=满意人数/调查总人数</t>
  </si>
  <si>
    <t>按照市财政政府债券还本付息相关文件下达的要求，按期偿还政府债券本息。</t>
  </si>
  <si>
    <t>本金和利息支付率</t>
  </si>
  <si>
    <t>反映债券资金本金的利息的支付情况。</t>
  </si>
  <si>
    <t>偿还专项债本息金额</t>
  </si>
  <si>
    <t>1700</t>
  </si>
  <si>
    <t>万元</t>
  </si>
  <si>
    <t>反映年度政府债券利息偿还工作完成情况。</t>
  </si>
  <si>
    <t>专项债本息按期偿还及时率</t>
  </si>
  <si>
    <t>反映债券资金本金的利息是否按照约定时间支付。</t>
  </si>
  <si>
    <t>经济效益指标</t>
  </si>
  <si>
    <t>促进区域经济发展</t>
  </si>
  <si>
    <t>作用明显</t>
  </si>
  <si>
    <t>反映债券资金用于土地储备项目，项目实施后对地方经济发展的影响情况。</t>
  </si>
  <si>
    <t>收益对象满意度</t>
  </si>
  <si>
    <t>反映受益服务对象满意情况</t>
  </si>
  <si>
    <t>购置1辆公务用车，用于开展土地勘测定界、储备土地的日常巡视巡查等业务工作。</t>
  </si>
  <si>
    <t>购置计划完成率</t>
  </si>
  <si>
    <t>反映部门购置计划执行情况。</t>
  </si>
  <si>
    <t>非税收入缴库及时率</t>
  </si>
  <si>
    <t>&gt;</t>
  </si>
  <si>
    <t>反映非税收入是否在协议签订后60日内及时上缴国库。收入缴库及时率=实际缴库时间/约定缴库时间</t>
  </si>
  <si>
    <t>反映临时利用未供应土地群众对用地工作的满意度。满意度=满意人数/调查总人数</t>
  </si>
  <si>
    <t xml:space="preserve">    按照年度土地储备计划完成征地拆迁报批及存量土地收储工作，支付储备土地补偿等费用，根据入库土地情况，有计划地组织土地供应，及时完成土地价款收缴入库及土地成本核算工作。
    2024年度按照政府批复的收储和供地方案，完成天韵房地产42亩、部队5个地块82.9亩、市一院18.61亩等地块的收储工作。</t>
  </si>
  <si>
    <t>储备土地完成率</t>
  </si>
  <si>
    <t>反映征收土地的面积及储备工作情况。储备土地完成率=实际储备土地面积/计划储备土地面积</t>
  </si>
  <si>
    <t xml:space="preserve">    按照年度土地储备计划完成征地拆迁报批及存量土地收储工作，支付储备土地补偿等费用，根据入库土地情况，有计划的组织土地供应，及时完成土地价款收缴入库及土地成本核算工作。
    2024年度按照政府批复的收储和供地方案，完成天韵房地产42亩、部队5个地块82.9亩、市一院18.61亩等地块的收储工作。</t>
  </si>
  <si>
    <t>拆迁安置完成率</t>
  </si>
  <si>
    <t>反映储备土地房屋拆迁安置情况，保障拆迁群众根本利益，无上访投诉。安置完成率=实际安置户数/应安置户数</t>
  </si>
  <si>
    <t>提供充足的土地储备保障</t>
  </si>
  <si>
    <t>反映储备土地及供应土地情况，为城市建设提供用地保障。</t>
  </si>
  <si>
    <t>预算05-3表</t>
  </si>
  <si>
    <t>项目支出绩效目标表（另文下达）</t>
  </si>
  <si>
    <t>单位名称：曲靖市土地储备中心</t>
  </si>
  <si>
    <t>说明：曲靖市土地储备中心无项目绩效（令文下达），故此表为空。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</si>
  <si>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</si>
  <si>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</si>
  <si>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</si>
  <si>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</si>
  <si>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</si>
  <si>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国有资本经营预算支出预算表</t>
  </si>
  <si>
    <t>本年国有资本经营预算支出</t>
  </si>
  <si>
    <t>说明：曲靖市土地储备中心国有资本经营预算支出，故此表为空。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</si>
  <si>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</si>
  <si>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</si>
  <si>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</si>
  <si>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</si>
  <si>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</si>
  <si>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</si>
  <si>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</si>
  <si>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</si>
  <si>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</si>
  <si>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</si>
  <si>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</si>
  <si>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80400099</t>
  </si>
  <si>
    <t>办公电脑</t>
  </si>
  <si>
    <t>A02010105 台式计算机</t>
  </si>
  <si>
    <t>台</t>
  </si>
  <si>
    <t>档案密集架</t>
  </si>
  <si>
    <t>A02049900 其他图书档案设备</t>
  </si>
  <si>
    <t>办公用A4纸</t>
  </si>
  <si>
    <t>A07100200 纸及纸板</t>
  </si>
  <si>
    <t>批</t>
  </si>
  <si>
    <t>公务用车采购</t>
  </si>
  <si>
    <t>A02030501 轿车</t>
  </si>
  <si>
    <t>辆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</si>
  <si>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</si>
  <si>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</si>
  <si>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</si>
  <si>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</si>
  <si>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</si>
  <si>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</si>
  <si>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</si>
  <si>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</si>
  <si>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</si>
  <si>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</si>
  <si>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说明：曲靖市土地储备中心无政府购买服务预算支出，故此表为空。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</si>
  <si>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</si>
  <si>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</si>
  <si>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</si>
  <si>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</si>
  <si>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</si>
  <si>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</si>
  <si>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</si>
  <si>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</si>
  <si>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</si>
  <si>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</si>
  <si>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</si>
  <si>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</si>
  <si>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</si>
  <si>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</si>
  <si>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</si>
  <si>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说明：曲靖市土地储备中心无市对下转移支付预算，故此表为空。</t>
  </si>
  <si>
    <t>预算10-2表</t>
  </si>
  <si>
    <t>市对下转移支付绩效目标表</t>
  </si>
  <si>
    <t>说明：曲靖市土地储备中心无市对下转移支付绩效，故此表为空。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</si>
  <si>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</si>
  <si>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</si>
  <si>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</si>
  <si>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</si>
  <si>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</si>
  <si>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</si>
  <si>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</si>
  <si>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</si>
  <si>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</si>
  <si>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</si>
  <si>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公务用车</t>
  </si>
  <si>
    <t>预算12表</t>
  </si>
  <si>
    <t>上级补助项目支出预算表</t>
  </si>
  <si>
    <t>上级补助</t>
  </si>
  <si>
    <t>说明：曲靖市土地储备中心无上级补助项目支出预算，故此表为空。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</si>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</sst>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11">
    <numFmt numFmtId="176" formatCode="hh:mm:ss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\ hh:mm:ss"/>
    <numFmt numFmtId="178" formatCode="0.00_ "/>
    <numFmt numFmtId="44" formatCode="_ &quot;￥&quot;* #,##0.00_ ;_ &quot;￥&quot;* \-#,##0.00_ ;_ &quot;￥&quot;* &quot;-&quot;??_ ;_ @_ "/>
    <numFmt numFmtId="179" formatCode="0.00_);[Red]\-0.00\ "/>
    <numFmt numFmtId="43" formatCode="_ * #,##0.00_ ;_ * \-#,##0.00_ ;_ * &quot;-&quot;??_ ;_ @_ "/>
    <numFmt numFmtId="180" formatCode="#,##0.00;\-#,##0.00;;@"/>
    <numFmt numFmtId="181" formatCode="#,##0;\-#,##0;;@"/>
    <numFmt numFmtId="182" formatCode="yyyy/mm/dd"/>
  </numFmts>
  <fonts count="5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5" fillId="0" borderId="0">
      <alignment horizontal="center" vertical="center"/>
    </xf>
    <xf numFmtId="0" fontId="4" fillId="0" borderId="8">
      <alignment horizontal="center" vertical="center" wrapText="1"/>
    </xf>
    <xf numFmtId="0" fontId="30" fillId="3" borderId="14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1" fillId="16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7" fontId="42" fillId="0" borderId="1">
      <alignment horizontal="right" vertical="center"/>
    </xf>
    <xf numFmtId="0" fontId="35" fillId="6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4" fontId="3" fillId="0" borderId="10">
      <alignment horizontal="right" vertical="center"/>
      <protection locked="0"/>
    </xf>
    <xf numFmtId="0" fontId="4" fillId="0" borderId="0"/>
    <xf numFmtId="0" fontId="3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3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28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0" fillId="13" borderId="17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29" fillId="4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39" fillId="0" borderId="16" applyNumberFormat="0" applyFill="0" applyAlignment="0" applyProtection="0">
      <alignment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29" fillId="22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3" fillId="0" borderId="1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4" fillId="24" borderId="19" applyNumberFormat="0" applyAlignment="0" applyProtection="0">
      <alignment vertical="center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45" fillId="2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0" fillId="18" borderId="18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8" fillId="0" borderId="21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49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1" fillId="17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1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" fillId="0" borderId="0"/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1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1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29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29" fillId="32" borderId="0" applyNumberFormat="0" applyBorder="0" applyAlignment="0" applyProtection="0">
      <alignment vertical="center"/>
    </xf>
    <xf numFmtId="182" fontId="42" fillId="0" borderId="1">
      <alignment horizontal="right" vertical="center"/>
    </xf>
    <xf numFmtId="4" fontId="27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8">
      <alignment horizontal="center" vertical="center" wrapText="1"/>
      <protection locked="0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10" fontId="42" fillId="0" borderId="1">
      <alignment horizontal="right" vertical="center"/>
    </xf>
    <xf numFmtId="49" fontId="9" fillId="0" borderId="0">
      <protection locked="0"/>
    </xf>
    <xf numFmtId="179" fontId="3" fillId="0" borderId="1">
      <alignment horizontal="right" vertical="center" wrapText="1"/>
      <protection locked="0"/>
    </xf>
    <xf numFmtId="0" fontId="1" fillId="0" borderId="10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43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80" fontId="42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42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28" fillId="0" borderId="0">
      <alignment vertical="top"/>
      <protection locked="0"/>
    </xf>
    <xf numFmtId="180" fontId="42" fillId="0" borderId="1">
      <alignment horizontal="right" vertical="center"/>
    </xf>
    <xf numFmtId="176" fontId="42" fillId="0" borderId="1">
      <alignment horizontal="right" vertical="center"/>
    </xf>
    <xf numFmtId="49" fontId="1" fillId="0" borderId="0"/>
    <xf numFmtId="181" fontId="42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43" fillId="0" borderId="7">
      <alignment horizontal="center" vertical="center"/>
    </xf>
    <xf numFmtId="0" fontId="7" fillId="0" borderId="1"/>
    <xf numFmtId="0" fontId="27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27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5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27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27" fillId="0" borderId="1">
      <alignment horizontal="right" vertical="center"/>
    </xf>
    <xf numFmtId="0" fontId="28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27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28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0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43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3" fillId="0" borderId="4">
      <alignment horizontal="left" vertical="center" wrapText="1"/>
    </xf>
    <xf numFmtId="0" fontId="27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 wrapText="1"/>
      <protection locked="0"/>
    </xf>
    <xf numFmtId="0" fontId="1" fillId="0" borderId="11">
      <alignment horizontal="center" vertical="center" wrapText="1"/>
      <protection locked="0"/>
    </xf>
    <xf numFmtId="0" fontId="27" fillId="0" borderId="1">
      <alignment horizontal="center" vertical="center"/>
      <protection locked="0"/>
    </xf>
    <xf numFmtId="0" fontId="28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" fillId="0" borderId="0">
      <alignment horizontal="left" vertical="center" wrapText="1"/>
    </xf>
    <xf numFmtId="0" fontId="24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28" fillId="0" borderId="0">
      <alignment vertical="top"/>
      <protection locked="0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27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7" fillId="0" borderId="1">
      <alignment horizontal="right" vertical="center"/>
    </xf>
    <xf numFmtId="0" fontId="28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28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28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28" fillId="0" borderId="0">
      <alignment vertical="top"/>
      <protection locked="0"/>
    </xf>
    <xf numFmtId="0" fontId="1" fillId="0" borderId="1">
      <alignment horizontal="center"/>
    </xf>
    <xf numFmtId="49" fontId="9" fillId="0" borderId="0">
      <protection locked="0"/>
    </xf>
    <xf numFmtId="0" fontId="3" fillId="0" borderId="0">
      <alignment horizontal="right" vertical="center"/>
      <protection locked="0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13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28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28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9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9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9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28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28" fillId="0" borderId="0">
      <alignment vertical="top"/>
      <protection locked="0"/>
    </xf>
    <xf numFmtId="0" fontId="2" fillId="0" borderId="0">
      <alignment horizontal="center" vertical="center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0">
      <alignment horizontal="right" wrapText="1"/>
    </xf>
    <xf numFmtId="0" fontId="7" fillId="0" borderId="0">
      <alignment vertical="top"/>
    </xf>
    <xf numFmtId="0" fontId="4" fillId="0" borderId="13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7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/>
    <xf numFmtId="0" fontId="28" fillId="0" borderId="0">
      <alignment vertical="top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28" fillId="0" borderId="0">
      <alignment vertical="top"/>
      <protection locked="0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28" fillId="0" borderId="0">
      <alignment vertical="top"/>
      <protection locked="0"/>
    </xf>
    <xf numFmtId="0" fontId="42" fillId="0" borderId="0">
      <alignment vertical="top"/>
      <protection locked="0"/>
    </xf>
  </cellStyleXfs>
  <cellXfs count="278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80" fontId="5" fillId="0" borderId="1" xfId="0" applyNumberFormat="1" applyFont="1" applyBorder="1" applyAlignment="1">
      <alignment horizontal="right" vertical="center"/>
    </xf>
    <xf numFmtId="0" fontId="3" fillId="0" borderId="1" xfId="521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6" applyFont="1" applyBorder="1">
      <alignment horizontal="left" vertical="center" wrapText="1"/>
      <protection locked="0"/>
    </xf>
    <xf numFmtId="0" fontId="0" fillId="0" borderId="0" xfId="0" applyFont="1" applyFill="1" applyBorder="1"/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8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2" applyFont="1" applyBorder="1">
      <alignment horizontal="center" vertical="center" wrapText="1"/>
    </xf>
    <xf numFmtId="0" fontId="4" fillId="0" borderId="3" xfId="632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4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23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5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3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178" fontId="5" fillId="0" borderId="1" xfId="0" applyNumberFormat="1" applyFont="1" applyBorder="1" applyAlignment="1">
      <alignment horizontal="right" vertical="center"/>
    </xf>
    <xf numFmtId="49" fontId="5" fillId="0" borderId="7" xfId="142" applyNumberFormat="1" applyFont="1" applyBorder="1">
      <alignment horizontal="left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4" applyFont="1" applyBorder="1">
      <alignment horizontal="right" vertical="center"/>
    </xf>
    <xf numFmtId="0" fontId="7" fillId="0" borderId="0" xfId="577" applyFont="1" applyBorder="1">
      <alignment vertical="top"/>
    </xf>
    <xf numFmtId="0" fontId="8" fillId="0" borderId="0" xfId="560" applyFont="1" applyBorder="1">
      <alignment horizontal="center" vertical="center" wrapText="1"/>
    </xf>
    <xf numFmtId="0" fontId="8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6" applyFont="1" applyBorder="1">
      <alignment horizontal="right" wrapText="1"/>
    </xf>
    <xf numFmtId="0" fontId="4" fillId="0" borderId="0" xfId="579" applyFont="1" applyBorder="1">
      <protection locked="0"/>
    </xf>
    <xf numFmtId="0" fontId="4" fillId="0" borderId="1" xfId="578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3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2" applyFont="1" applyBorder="1">
      <protection locked="0"/>
    </xf>
    <xf numFmtId="0" fontId="2" fillId="0" borderId="0" xfId="402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8" applyFont="1" applyBorder="1">
      <alignment horizontal="center" vertical="center" wrapText="1"/>
    </xf>
    <xf numFmtId="0" fontId="4" fillId="0" borderId="8" xfId="418" applyFont="1" applyBorder="1">
      <alignment horizontal="center" vertical="center" wrapText="1"/>
      <protection locked="0"/>
    </xf>
    <xf numFmtId="0" fontId="4" fillId="0" borderId="9" xfId="411" applyFont="1" applyBorder="1">
      <alignment horizontal="center" vertical="center" wrapText="1"/>
    </xf>
    <xf numFmtId="0" fontId="4" fillId="0" borderId="9" xfId="30" applyFont="1" applyBorder="1">
      <alignment horizontal="center" vertical="center" wrapText="1"/>
      <protection locked="0"/>
    </xf>
    <xf numFmtId="0" fontId="4" fillId="0" borderId="10" xfId="414" applyFont="1" applyBorder="1">
      <alignment horizontal="center" vertical="center" wrapText="1"/>
    </xf>
    <xf numFmtId="0" fontId="4" fillId="0" borderId="10" xfId="421" applyFont="1" applyBorder="1">
      <alignment horizontal="center" vertical="center" wrapText="1"/>
      <protection locked="0"/>
    </xf>
    <xf numFmtId="0" fontId="3" fillId="0" borderId="10" xfId="140" applyFont="1" applyBorder="1">
      <alignment horizontal="left" vertical="center" wrapText="1"/>
    </xf>
    <xf numFmtId="0" fontId="3" fillId="0" borderId="10" xfId="425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7" applyFont="1" applyBorder="1">
      <alignment horizontal="left" vertical="center"/>
    </xf>
    <xf numFmtId="0" fontId="3" fillId="0" borderId="10" xfId="29" applyFont="1" applyBorder="1">
      <alignment horizontal="left" vertical="center"/>
    </xf>
    <xf numFmtId="0" fontId="3" fillId="0" borderId="0" xfId="539" applyFont="1" applyBorder="1">
      <alignment vertical="top" wrapText="1"/>
      <protection locked="0"/>
    </xf>
    <xf numFmtId="0" fontId="2" fillId="0" borderId="0" xfId="530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2" applyFont="1" applyBorder="1">
      <alignment horizontal="center" vertical="center" wrapText="1"/>
      <protection locked="0"/>
    </xf>
    <xf numFmtId="0" fontId="4" fillId="0" borderId="6" xfId="542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5" applyFont="1" applyBorder="1">
      <alignment horizontal="center" vertical="center"/>
      <protection locked="0"/>
    </xf>
    <xf numFmtId="0" fontId="3" fillId="0" borderId="0" xfId="554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42" applyFont="1" applyBorder="1">
      <alignment horizontal="center" vertical="center"/>
      <protection locked="0"/>
    </xf>
    <xf numFmtId="0" fontId="3" fillId="0" borderId="10" xfId="536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48" applyFont="1" applyBorder="1">
      <alignment horizontal="right"/>
      <protection locked="0"/>
    </xf>
    <xf numFmtId="49" fontId="9" fillId="0" borderId="0" xfId="377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0" fillId="0" borderId="0" xfId="253" applyFont="1" applyBorder="1">
      <alignment horizontal="center" vertical="center" wrapText="1"/>
      <protection locked="0"/>
    </xf>
    <xf numFmtId="0" fontId="10" fillId="0" borderId="0" xfId="486" applyFont="1" applyBorder="1">
      <alignment horizontal="center" vertical="center"/>
      <protection locked="0"/>
    </xf>
    <xf numFmtId="0" fontId="10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2" applyFont="1" applyBorder="1">
      <alignment horizontal="center" vertical="center"/>
      <protection locked="0"/>
    </xf>
    <xf numFmtId="49" fontId="4" fillId="0" borderId="2" xfId="379" applyNumberFormat="1" applyFont="1" applyBorder="1">
      <alignment horizontal="center" vertical="center" wrapText="1"/>
      <protection locked="0"/>
    </xf>
    <xf numFmtId="0" fontId="4" fillId="0" borderId="3" xfId="4" applyFont="1" applyBorder="1">
      <alignment horizontal="center" vertical="center"/>
      <protection locked="0"/>
    </xf>
    <xf numFmtId="49" fontId="4" fillId="0" borderId="3" xfId="381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11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79" applyNumberFormat="1" applyFont="1" applyBorder="1">
      <alignment horizontal="center" vertical="center" wrapText="1"/>
      <protection locked="0"/>
    </xf>
    <xf numFmtId="49" fontId="4" fillId="0" borderId="1" xfId="381" applyNumberFormat="1" applyFont="1" applyBorder="1">
      <alignment horizontal="center" vertical="center" wrapText="1"/>
      <protection locked="0"/>
    </xf>
    <xf numFmtId="49" fontId="5" fillId="0" borderId="1" xfId="142" applyNumberFormat="1" applyFont="1" applyBorder="1" applyAlignment="1">
      <alignment horizontal="left" vertical="center" wrapText="1" indent="1"/>
    </xf>
    <xf numFmtId="49" fontId="5" fillId="0" borderId="1" xfId="142" applyNumberFormat="1" applyFont="1" applyBorder="1" applyAlignment="1">
      <alignment horizontal="left" vertical="center" wrapText="1" indent="2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8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142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1" xfId="652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5" applyFont="1" applyBorder="1">
      <alignment horizontal="left" vertical="center"/>
    </xf>
    <xf numFmtId="0" fontId="4" fillId="0" borderId="1" xfId="415" applyFont="1" applyBorder="1">
      <alignment horizontal="center" vertical="center"/>
    </xf>
    <xf numFmtId="0" fontId="4" fillId="0" borderId="1" xfId="40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9" applyFont="1" applyBorder="1">
      <alignment vertical="top"/>
      <protection locked="0"/>
    </xf>
    <xf numFmtId="49" fontId="1" fillId="0" borderId="0" xfId="279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4" applyFont="1" applyBorder="1">
      <alignment horizontal="center" vertical="center"/>
      <protection locked="0"/>
    </xf>
    <xf numFmtId="0" fontId="4" fillId="0" borderId="1" xfId="632" applyFont="1" applyBorder="1">
      <alignment horizontal="center" vertical="center"/>
    </xf>
    <xf numFmtId="0" fontId="4" fillId="0" borderId="1" xfId="233" applyFont="1" applyBorder="1">
      <alignment horizontal="center" vertical="center"/>
      <protection locked="0"/>
    </xf>
    <xf numFmtId="0" fontId="3" fillId="0" borderId="1" xfId="238" applyFont="1" applyBorder="1">
      <alignment horizontal="left" vertical="center"/>
    </xf>
    <xf numFmtId="0" fontId="1" fillId="0" borderId="1" xfId="23" applyFont="1" applyBorder="1">
      <alignment horizontal="center" vertical="center" wrapText="1"/>
      <protection locked="0"/>
    </xf>
    <xf numFmtId="0" fontId="3" fillId="0" borderId="1" xfId="275" applyFont="1" applyBorder="1">
      <alignment horizontal="left" vertical="center"/>
      <protection locked="0"/>
    </xf>
    <xf numFmtId="0" fontId="3" fillId="0" borderId="1" xfId="38" applyFont="1" applyBorder="1">
      <alignment horizontal="left" vertical="center"/>
      <protection locked="0"/>
    </xf>
    <xf numFmtId="0" fontId="4" fillId="0" borderId="1" xfId="288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2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7" fillId="0" borderId="0" xfId="344" applyFont="1" applyBorder="1">
      <alignment horizontal="center" vertical="center" wrapText="1"/>
    </xf>
    <xf numFmtId="0" fontId="18" fillId="0" borderId="1" xfId="348" applyFont="1" applyBorder="1">
      <alignment horizontal="center" vertical="center" wrapText="1"/>
    </xf>
    <xf numFmtId="0" fontId="18" fillId="0" borderId="1" xfId="356" applyFont="1" applyBorder="1">
      <alignment horizontal="center" vertical="center" wrapText="1"/>
    </xf>
    <xf numFmtId="180" fontId="19" fillId="0" borderId="0" xfId="0" applyNumberFormat="1" applyFont="1" applyBorder="1" applyAlignment="1">
      <alignment horizontal="right" vertical="center"/>
    </xf>
    <xf numFmtId="0" fontId="20" fillId="0" borderId="0" xfId="200" applyFont="1" applyBorder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342" applyNumberFormat="1" applyFont="1" applyBorder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0" fontId="21" fillId="0" borderId="1" xfId="212" applyFont="1" applyBorder="1">
      <alignment horizontal="center" vertical="center"/>
    </xf>
    <xf numFmtId="0" fontId="21" fillId="0" borderId="1" xfId="136" applyFont="1" applyBorder="1">
      <alignment horizontal="center" vertical="center"/>
    </xf>
    <xf numFmtId="0" fontId="21" fillId="0" borderId="1" xfId="152" applyFont="1" applyBorder="1">
      <alignment horizontal="center" vertical="center"/>
    </xf>
    <xf numFmtId="180" fontId="23" fillId="0" borderId="1" xfId="0" applyNumberFormat="1" applyFont="1" applyBorder="1" applyAlignment="1">
      <alignment horizontal="right" vertical="center"/>
    </xf>
    <xf numFmtId="180" fontId="23" fillId="0" borderId="1" xfId="0" applyNumberFormat="1" applyFont="1" applyBorder="1" applyAlignment="1">
      <alignment horizontal="right" vertical="center" indent="1"/>
    </xf>
    <xf numFmtId="180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542" applyFont="1" applyBorder="1">
      <alignment horizontal="center" vertical="center"/>
      <protection locked="0"/>
    </xf>
    <xf numFmtId="0" fontId="21" fillId="0" borderId="1" xfId="36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1" fillId="0" borderId="1" xfId="589" applyFont="1" applyBorder="1">
      <alignment horizontal="center" vertical="center"/>
      <protection locked="0"/>
    </xf>
    <xf numFmtId="0" fontId="22" fillId="0" borderId="1" xfId="167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51" applyFont="1" applyBorder="1">
      <alignment vertical="top"/>
    </xf>
    <xf numFmtId="49" fontId="4" fillId="0" borderId="1" xfId="10" applyNumberFormat="1" applyFont="1" applyBorder="1">
      <alignment horizontal="center" vertical="center" wrapText="1"/>
    </xf>
    <xf numFmtId="49" fontId="4" fillId="0" borderId="1" xfId="133" applyNumberFormat="1" applyFont="1" applyBorder="1">
      <alignment horizontal="center" vertical="center" wrapText="1"/>
    </xf>
    <xf numFmtId="0" fontId="4" fillId="0" borderId="1" xfId="582" applyFont="1" applyBorder="1">
      <alignment horizontal="center" vertical="center"/>
      <protection locked="0"/>
    </xf>
    <xf numFmtId="49" fontId="4" fillId="0" borderId="1" xfId="206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49" fontId="5" fillId="0" borderId="0" xfId="142" applyNumberFormat="1" applyFont="1" applyBorder="1">
      <alignment horizontal="left" vertical="center" wrapText="1"/>
    </xf>
    <xf numFmtId="0" fontId="24" fillId="0" borderId="0" xfId="260" applyFont="1" applyBorder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6" fillId="0" borderId="1" xfId="142" applyNumberFormat="1" applyFont="1" applyBorder="1" applyAlignment="1">
      <alignment horizontal="center" vertical="center" wrapText="1"/>
    </xf>
    <xf numFmtId="0" fontId="4" fillId="0" borderId="1" xfId="262" applyFont="1" applyBorder="1">
      <alignment horizontal="center" vertical="center"/>
      <protection locked="0"/>
    </xf>
    <xf numFmtId="49" fontId="5" fillId="0" borderId="1" xfId="142" applyNumberFormat="1" applyFont="1" applyBorder="1" applyAlignment="1">
      <alignment horizontal="center" vertical="center" wrapText="1"/>
    </xf>
    <xf numFmtId="0" fontId="4" fillId="0" borderId="1" xfId="654" applyFont="1" applyBorder="1">
      <alignment horizontal="center" vertical="center" wrapText="1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0" fillId="0" borderId="4" xfId="0" applyFont="1" applyBorder="1"/>
    <xf numFmtId="0" fontId="0" fillId="0" borderId="11" xfId="0" applyFont="1" applyBorder="1"/>
    <xf numFmtId="0" fontId="0" fillId="0" borderId="5" xfId="0" applyFont="1" applyBorder="1"/>
    <xf numFmtId="0" fontId="3" fillId="0" borderId="5" xfId="665" applyFont="1" applyFill="1" applyBorder="1" applyAlignment="1" applyProtection="1">
      <alignment horizontal="left" vertical="center"/>
      <protection locked="0"/>
    </xf>
    <xf numFmtId="0" fontId="0" fillId="0" borderId="2" xfId="0" applyFont="1" applyBorder="1"/>
    <xf numFmtId="0" fontId="0" fillId="0" borderId="13" xfId="0" applyFont="1" applyBorder="1"/>
    <xf numFmtId="0" fontId="3" fillId="0" borderId="5" xfId="665" applyFont="1" applyFill="1" applyBorder="1" applyAlignment="1" applyProtection="1">
      <alignment horizontal="left" vertical="center"/>
    </xf>
    <xf numFmtId="49" fontId="19" fillId="0" borderId="1" xfId="142" applyNumberFormat="1" applyFont="1" applyBorder="1" applyAlignment="1">
      <alignment horizontal="center" vertical="center" wrapText="1"/>
    </xf>
    <xf numFmtId="0" fontId="27" fillId="0" borderId="1" xfId="665" applyFont="1" applyFill="1" applyBorder="1" applyAlignment="1" applyProtection="1">
      <alignment horizontal="center" vertical="center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408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74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42" applyFont="1" applyBorder="1">
      <alignment horizontal="center" vertical="center"/>
      <protection locked="0"/>
    </xf>
    <xf numFmtId="3" fontId="4" fillId="0" borderId="1" xfId="277" applyNumberFormat="1" applyFont="1" applyBorder="1">
      <alignment horizontal="center" vertical="center"/>
      <protection locked="0"/>
    </xf>
    <xf numFmtId="3" fontId="4" fillId="0" borderId="1" xfId="268" applyNumberFormat="1" applyFont="1" applyBorder="1">
      <alignment horizontal="center" vertical="center"/>
    </xf>
    <xf numFmtId="0" fontId="1" fillId="0" borderId="1" xfId="254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8" applyFont="1" applyBorder="1">
      <alignment horizontal="center" vertical="center" wrapText="1"/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421" applyFont="1" applyBorder="1">
      <alignment horizontal="center" vertical="center" wrapText="1"/>
      <protection locked="0"/>
    </xf>
    <xf numFmtId="3" fontId="4" fillId="0" borderId="1" xfId="289" applyNumberFormat="1" applyFont="1" applyBorder="1">
      <alignment horizontal="center" vertical="top"/>
      <protection locked="0"/>
    </xf>
    <xf numFmtId="0" fontId="1" fillId="0" borderId="1" xfId="292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1" applyFont="1" applyBorder="1">
      <alignment horizontal="center" vertical="center"/>
      <protection locked="0"/>
    </xf>
    <xf numFmtId="0" fontId="1" fillId="0" borderId="1" xfId="11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74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</xf>
    <xf numFmtId="0" fontId="1" fillId="0" borderId="1" xfId="205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</xf>
    <xf numFmtId="0" fontId="1" fillId="0" borderId="1" xfId="207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6" applyNumberFormat="1" applyFont="1" applyBorder="1">
      <alignment horizontal="center" vertical="center"/>
    </xf>
    <xf numFmtId="3" fontId="1" fillId="0" borderId="1" xfId="162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5" applyFont="1" applyBorder="1">
      <alignment horizontal="right" vertical="center"/>
      <protection locked="0"/>
    </xf>
    <xf numFmtId="0" fontId="1" fillId="0" borderId="1" xfId="311" applyFont="1" applyBorder="1">
      <alignment horizontal="center" vertical="center"/>
      <protection locked="0"/>
    </xf>
    <xf numFmtId="0" fontId="1" fillId="0" borderId="1" xfId="217" applyFont="1" applyBorder="1">
      <alignment horizontal="center" vertical="center" wrapText="1"/>
    </xf>
    <xf numFmtId="0" fontId="1" fillId="0" borderId="1" xfId="216" applyFont="1" applyBorder="1">
      <alignment horizontal="center" vertical="center"/>
      <protection locked="0"/>
    </xf>
    <xf numFmtId="0" fontId="1" fillId="0" borderId="1" xfId="197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3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54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78" applyFont="1" applyBorder="1">
      <alignment horizontal="center" vertical="center" wrapText="1"/>
    </xf>
    <xf numFmtId="0" fontId="1" fillId="0" borderId="1" xfId="225" applyFont="1" applyBorder="1">
      <alignment horizontal="center" vertical="center"/>
      <protection locked="0"/>
    </xf>
    <xf numFmtId="3" fontId="1" fillId="0" borderId="1" xfId="228" applyNumberFormat="1" applyFont="1" applyBorder="1">
      <alignment horizontal="center" vertical="center"/>
    </xf>
    <xf numFmtId="3" fontId="1" fillId="0" borderId="1" xfId="234" applyNumberFormat="1" applyFont="1" applyBorder="1">
      <alignment horizontal="center" vertical="center"/>
    </xf>
    <xf numFmtId="0" fontId="2" fillId="0" borderId="0" xfId="165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5" fillId="0" borderId="0" xfId="7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财政拨款收支预算总表02-1 __b-13-0" xfId="7"/>
    <cellStyle name="部门支出预算表01-03 __b-9-0" xfId="8"/>
    <cellStyle name="输入" xfId="9" builtinId="20"/>
    <cellStyle name="一般公共预算支出预算表（按经济科目分类）02-3 __b-5-0" xfId="10"/>
    <cellStyle name="部门收入预算表01-2 __b-4-0" xfId="11"/>
    <cellStyle name="20% - 强调文字颜色 3" xfId="12" builtinId="38"/>
    <cellStyle name="政府性基金预算支出预算表06 __b-22-0" xfId="13"/>
    <cellStyle name="政府性基金预算支出预算表06 __b-17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21-0" xfId="19"/>
    <cellStyle name="部门支出预算表01-03 __b-16-0" xfId="20"/>
    <cellStyle name="40% - 强调文字颜色 3" xfId="21" builtinId="39"/>
    <cellStyle name="千位分隔" xfId="22" builtinId="3"/>
    <cellStyle name="上级补助项目支出预算表12 __b-10-0" xfId="23"/>
    <cellStyle name="超链接" xfId="24" builtinId="8"/>
    <cellStyle name="60% - 强调文字颜色 3" xfId="25" builtinId="40"/>
    <cellStyle name="部门支出预算表01-03 __b-10-0" xfId="26"/>
    <cellStyle name="项目支出预算表（其他运转类.特定目标类项目）05-1 __b-35-0" xfId="27"/>
    <cellStyle name="项目支出预算表（其他运转类.特定目标类项目）05-1 __b-40-0" xfId="28"/>
    <cellStyle name="政府购买服务预算表09 __b-17-0" xfId="29"/>
    <cellStyle name="政府购买服务预算表09 __b-22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部门支出预算表01-03 __b-25-0" xfId="36"/>
    <cellStyle name="部门支出预算表01-03 __b-30-0" xfId="37"/>
    <cellStyle name="基本支出预算表（人员类.运转类公用经费项目）04 __b-17-0" xfId="38"/>
    <cellStyle name="基本支出预算表（人员类.运转类公用经费项目）04 __b-22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__b-35-0" xfId="54"/>
    <cellStyle name="__b-40-0" xfId="55"/>
    <cellStyle name="基本支出预算表（人员类.运转类公用经费项目）04 __b-4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部门支出预算表01-03 __b-14-0" xfId="66"/>
    <cellStyle name="基本支出预算表（人员类.运转类公用经费项目）04 __b-11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政府性基金预算支出预算表06 __b-10-0" xfId="87"/>
    <cellStyle name="国有资本经营预算支出表07 __b-19-0" xfId="88"/>
    <cellStyle name="国有资本经营预算支出表07 __b-24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40% - 强调文字颜色 6" xfId="103" builtinId="51"/>
    <cellStyle name="市对下转移支付预算表10-1 __b-10-0" xfId="104"/>
    <cellStyle name="财政拨款收支预算总表02-1 __b-9-0" xfId="105"/>
    <cellStyle name="60% - 强调文字颜色 6" xfId="106" builtinId="52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topLeftCell="A40" workbookViewId="0">
      <selection activeCell="A1" sqref="A1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07" t="s">
        <v>0</v>
      </c>
    </row>
    <row r="2" ht="36" customHeight="1" spans="1:4">
      <c r="A2" s="128" t="s">
        <v>1</v>
      </c>
      <c r="B2" s="270"/>
      <c r="C2" s="270"/>
      <c r="D2" s="270"/>
    </row>
    <row r="3" ht="21" customHeight="1" spans="1:4">
      <c r="A3" s="271" t="str">
        <f>"单位名称："&amp;"曲靖市土地储备中心"</f>
        <v>单位名称：曲靖市土地储备中心</v>
      </c>
      <c r="B3" s="272"/>
      <c r="C3" s="272"/>
      <c r="D3" s="278" t="s">
        <v>2</v>
      </c>
    </row>
    <row r="4" ht="19.5" customHeight="1" spans="1:4">
      <c r="A4" s="273" t="s">
        <v>3</v>
      </c>
      <c r="B4" s="274"/>
      <c r="C4" s="273" t="s">
        <v>4</v>
      </c>
      <c r="D4" s="274"/>
    </row>
    <row r="5" ht="19.5" customHeight="1" spans="1:4">
      <c r="A5" s="275" t="s">
        <v>5</v>
      </c>
      <c r="B5" s="275" t="s">
        <v>6</v>
      </c>
      <c r="C5" s="275" t="s">
        <v>7</v>
      </c>
      <c r="D5" s="275" t="s">
        <v>6</v>
      </c>
    </row>
    <row r="6" ht="19.5" customHeight="1" spans="1:4">
      <c r="A6" s="276"/>
      <c r="B6" s="276"/>
      <c r="C6" s="276"/>
      <c r="D6" s="276"/>
    </row>
    <row r="7" ht="20.25" customHeight="1" spans="1:4">
      <c r="A7" s="13" t="s">
        <v>8</v>
      </c>
      <c r="B7" s="15">
        <v>407.008653</v>
      </c>
      <c r="C7" s="277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>
        <v>81698</v>
      </c>
      <c r="C8" s="277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77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77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77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77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77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77" t="str">
        <f>"八"&amp;"、"&amp;"社会保障和就业支出"</f>
        <v>八、社会保障和就业支出</v>
      </c>
      <c r="D14" s="15">
        <v>42.845946</v>
      </c>
    </row>
    <row r="15" ht="20.25" customHeight="1" spans="1:4">
      <c r="A15" s="13" t="s">
        <v>16</v>
      </c>
      <c r="B15" s="15"/>
      <c r="C15" s="277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77" t="str">
        <f>"十"&amp;"、"&amp;"卫生健康支出"</f>
        <v>十、卫生健康支出</v>
      </c>
      <c r="D16" s="15">
        <v>16.172816</v>
      </c>
    </row>
    <row r="17" ht="20.25" customHeight="1" spans="1:4">
      <c r="A17" s="13"/>
      <c r="B17" s="15"/>
      <c r="C17" s="277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77" t="str">
        <f>"十二"&amp;"、"&amp;"城乡社区支出"</f>
        <v>十二、城乡社区支出</v>
      </c>
      <c r="D18" s="15">
        <v>79998</v>
      </c>
    </row>
    <row r="19" ht="20.25" customHeight="1" spans="1:4">
      <c r="A19" s="13"/>
      <c r="B19" s="13"/>
      <c r="C19" s="277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77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77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77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77" t="str">
        <f>"十七"&amp;"、"&amp;"金融支出"</f>
        <v>十七、金融支出</v>
      </c>
      <c r="D23" s="15"/>
    </row>
    <row r="24" ht="20.25" customHeight="1" spans="1:4">
      <c r="A24" s="13"/>
      <c r="B24" s="13"/>
      <c r="C24" s="277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77" t="str">
        <f>"十九"&amp;"、"&amp;"自然资源海洋气象等支出"</f>
        <v>十九、自然资源海洋气象等支出</v>
      </c>
      <c r="D25" s="15">
        <v>316.028299</v>
      </c>
    </row>
    <row r="26" ht="20.25" customHeight="1" spans="1:4">
      <c r="A26" s="13"/>
      <c r="B26" s="13"/>
      <c r="C26" s="277" t="str">
        <f>"二十"&amp;"、"&amp;"住房保障支出"</f>
        <v>二十、住房保障支出</v>
      </c>
      <c r="D26" s="15">
        <v>31.961592</v>
      </c>
    </row>
    <row r="27" ht="20.25" customHeight="1" spans="1:4">
      <c r="A27" s="13"/>
      <c r="B27" s="13"/>
      <c r="C27" s="277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77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77" t="str">
        <f>"二十三"&amp;"、"&amp;"预备费"</f>
        <v>二十三、预备费</v>
      </c>
      <c r="D29" s="15"/>
    </row>
    <row r="30" ht="20.25" customHeight="1" spans="1:4">
      <c r="A30" s="13"/>
      <c r="B30" s="13"/>
      <c r="C30" s="277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77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77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77" t="str">
        <f>"二十七"&amp;"、"&amp;"债务付息支出"</f>
        <v>二十七、债务付息支出</v>
      </c>
      <c r="D33" s="15">
        <v>1700</v>
      </c>
    </row>
    <row r="34" ht="20.25" customHeight="1" spans="1:4">
      <c r="A34" s="13"/>
      <c r="B34" s="13"/>
      <c r="C34" s="277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77" t="str">
        <f>"二十九"&amp;"、"&amp;"抗疫特别国债安排的支出"</f>
        <v>二十九、抗疫特别国债安排的支出</v>
      </c>
      <c r="D35" s="15"/>
    </row>
    <row r="36" ht="20.25" customHeight="1" spans="1:4">
      <c r="A36" s="211" t="s">
        <v>18</v>
      </c>
      <c r="B36" s="15">
        <v>82105.008653</v>
      </c>
      <c r="C36" s="211" t="s">
        <v>19</v>
      </c>
      <c r="D36" s="15">
        <v>82105.008653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11" t="s">
        <v>22</v>
      </c>
      <c r="B38" s="15">
        <v>82105.008653</v>
      </c>
      <c r="C38" s="211" t="s">
        <v>23</v>
      </c>
      <c r="D38" s="15">
        <v>82105.008653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topLeftCell="F1" workbookViewId="0">
      <selection activeCell="A1" sqref="A1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73"/>
      <c r="O1" s="73"/>
      <c r="P1" s="73"/>
      <c r="Q1" s="73"/>
      <c r="R1" s="73"/>
      <c r="S1" s="97" t="s">
        <v>24</v>
      </c>
      <c r="T1" s="37" t="s">
        <v>24</v>
      </c>
    </row>
    <row r="2" ht="36" customHeight="1" spans="1:20">
      <c r="A2" s="242" t="s">
        <v>25</v>
      </c>
      <c r="B2" s="21"/>
      <c r="C2" s="21"/>
      <c r="D2" s="21"/>
      <c r="E2" s="21"/>
      <c r="F2" s="21"/>
      <c r="G2" s="21"/>
      <c r="H2" s="21"/>
      <c r="I2" s="75"/>
      <c r="J2" s="21"/>
      <c r="K2" s="21"/>
      <c r="L2" s="21"/>
      <c r="M2" s="21"/>
      <c r="N2" s="21"/>
      <c r="O2" s="75"/>
      <c r="P2" s="75"/>
      <c r="Q2" s="75"/>
      <c r="R2" s="75"/>
      <c r="S2" s="21"/>
      <c r="T2" s="75"/>
    </row>
    <row r="3" ht="20.25" customHeight="1" spans="1:20">
      <c r="A3" s="43" t="str">
        <f>"单位名称："&amp;"曲靖市土地储备中心"</f>
        <v>单位名称：曲靖市土地储备中心</v>
      </c>
      <c r="B3" s="23"/>
      <c r="C3" s="23"/>
      <c r="D3" s="23"/>
      <c r="E3" s="23"/>
      <c r="F3" s="23"/>
      <c r="G3" s="23"/>
      <c r="H3" s="23"/>
      <c r="I3" s="64"/>
      <c r="J3" s="23"/>
      <c r="K3" s="23"/>
      <c r="L3" s="23"/>
      <c r="M3" s="23"/>
      <c r="N3" s="23"/>
      <c r="O3" s="64"/>
      <c r="P3" s="64"/>
      <c r="Q3" s="64"/>
      <c r="R3" s="64"/>
      <c r="S3" s="279" t="s">
        <v>2</v>
      </c>
      <c r="T3" s="264" t="s">
        <v>26</v>
      </c>
    </row>
    <row r="4" ht="18.75" customHeight="1" spans="1:20">
      <c r="A4" s="243" t="s">
        <v>27</v>
      </c>
      <c r="B4" s="244" t="s">
        <v>28</v>
      </c>
      <c r="C4" s="244" t="s">
        <v>29</v>
      </c>
      <c r="D4" s="245" t="s">
        <v>30</v>
      </c>
      <c r="E4" s="246"/>
      <c r="F4" s="246"/>
      <c r="G4" s="246"/>
      <c r="H4" s="246"/>
      <c r="I4" s="256"/>
      <c r="J4" s="246"/>
      <c r="K4" s="246"/>
      <c r="L4" s="246"/>
      <c r="M4" s="246"/>
      <c r="N4" s="257"/>
      <c r="O4" s="245" t="s">
        <v>20</v>
      </c>
      <c r="P4" s="245"/>
      <c r="Q4" s="245"/>
      <c r="R4" s="245"/>
      <c r="S4" s="246"/>
      <c r="T4" s="265"/>
    </row>
    <row r="5" ht="24.75" customHeight="1" spans="1:20">
      <c r="A5" s="247"/>
      <c r="B5" s="248"/>
      <c r="C5" s="248"/>
      <c r="D5" s="248" t="s">
        <v>31</v>
      </c>
      <c r="E5" s="248" t="s">
        <v>32</v>
      </c>
      <c r="F5" s="248" t="s">
        <v>33</v>
      </c>
      <c r="G5" s="248" t="s">
        <v>34</v>
      </c>
      <c r="H5" s="248" t="s">
        <v>35</v>
      </c>
      <c r="I5" s="258" t="s">
        <v>36</v>
      </c>
      <c r="J5" s="259"/>
      <c r="K5" s="259"/>
      <c r="L5" s="259"/>
      <c r="M5" s="259"/>
      <c r="N5" s="260"/>
      <c r="O5" s="261" t="s">
        <v>31</v>
      </c>
      <c r="P5" s="261" t="s">
        <v>32</v>
      </c>
      <c r="Q5" s="243" t="s">
        <v>33</v>
      </c>
      <c r="R5" s="244" t="s">
        <v>34</v>
      </c>
      <c r="S5" s="266" t="s">
        <v>35</v>
      </c>
      <c r="T5" s="244" t="s">
        <v>36</v>
      </c>
    </row>
    <row r="6" ht="24.75" customHeight="1" spans="1:20">
      <c r="A6" s="249"/>
      <c r="B6" s="250"/>
      <c r="C6" s="250"/>
      <c r="D6" s="250"/>
      <c r="E6" s="250"/>
      <c r="F6" s="250"/>
      <c r="G6" s="250"/>
      <c r="H6" s="250"/>
      <c r="I6" s="12" t="s">
        <v>31</v>
      </c>
      <c r="J6" s="262" t="s">
        <v>37</v>
      </c>
      <c r="K6" s="262" t="s">
        <v>38</v>
      </c>
      <c r="L6" s="262" t="s">
        <v>39</v>
      </c>
      <c r="M6" s="262" t="s">
        <v>40</v>
      </c>
      <c r="N6" s="262" t="s">
        <v>41</v>
      </c>
      <c r="O6" s="263"/>
      <c r="P6" s="263"/>
      <c r="Q6" s="267"/>
      <c r="R6" s="263"/>
      <c r="S6" s="250"/>
      <c r="T6" s="250"/>
    </row>
    <row r="7" ht="16.5" customHeight="1" spans="1:20">
      <c r="A7" s="251">
        <v>1</v>
      </c>
      <c r="B7" s="11">
        <v>2</v>
      </c>
      <c r="C7" s="11">
        <v>3</v>
      </c>
      <c r="D7" s="11">
        <v>4</v>
      </c>
      <c r="E7" s="252">
        <v>5</v>
      </c>
      <c r="F7" s="253">
        <v>6</v>
      </c>
      <c r="G7" s="253">
        <v>7</v>
      </c>
      <c r="H7" s="252">
        <v>8</v>
      </c>
      <c r="I7" s="252">
        <v>9</v>
      </c>
      <c r="J7" s="253">
        <v>10</v>
      </c>
      <c r="K7" s="253">
        <v>11</v>
      </c>
      <c r="L7" s="252">
        <v>12</v>
      </c>
      <c r="M7" s="252">
        <v>13</v>
      </c>
      <c r="N7" s="253">
        <v>14</v>
      </c>
      <c r="O7" s="253">
        <v>15</v>
      </c>
      <c r="P7" s="252">
        <v>16</v>
      </c>
      <c r="Q7" s="268">
        <v>17</v>
      </c>
      <c r="R7" s="269">
        <v>18</v>
      </c>
      <c r="S7" s="269">
        <v>19</v>
      </c>
      <c r="T7" s="269">
        <v>20</v>
      </c>
    </row>
    <row r="8" ht="16.5" customHeight="1" outlineLevel="1" spans="1:20">
      <c r="A8" s="13" t="s">
        <v>42</v>
      </c>
      <c r="B8" s="13" t="s">
        <v>43</v>
      </c>
      <c r="C8" s="15">
        <v>82105.008653</v>
      </c>
      <c r="D8" s="15">
        <v>82105.008653</v>
      </c>
      <c r="E8" s="15">
        <v>407.008653</v>
      </c>
      <c r="F8" s="15">
        <v>81698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spans="1:20">
      <c r="A9" s="124" t="s">
        <v>44</v>
      </c>
      <c r="B9" s="124" t="s">
        <v>43</v>
      </c>
      <c r="C9" s="15">
        <v>82105.008653</v>
      </c>
      <c r="D9" s="15">
        <v>82105.008653</v>
      </c>
      <c r="E9" s="15">
        <v>407.008653</v>
      </c>
      <c r="F9" s="15">
        <v>81698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54" t="s">
        <v>29</v>
      </c>
      <c r="B10" s="255"/>
      <c r="C10" s="15">
        <v>82105.008653</v>
      </c>
      <c r="D10" s="15">
        <v>82105.008653</v>
      </c>
      <c r="E10" s="15">
        <v>407.008653</v>
      </c>
      <c r="F10" s="15">
        <v>81698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2"/>
  <sheetViews>
    <sheetView tabSelected="1" topLeftCell="B19" workbookViewId="0">
      <selection activeCell="G32" sqref="G32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1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3" t="str">
        <f>"单位名称："&amp;"曲靖市土地储备中心"</f>
        <v>单位名称：曲靖市土地储备中心</v>
      </c>
      <c r="B3" s="224"/>
      <c r="C3" s="62"/>
      <c r="D3" s="6"/>
      <c r="E3" s="62"/>
      <c r="F3" s="6"/>
      <c r="G3" s="62"/>
      <c r="H3" s="6"/>
      <c r="I3" s="6"/>
      <c r="J3" s="6"/>
      <c r="K3" s="62"/>
      <c r="L3" s="6"/>
      <c r="M3" s="62"/>
      <c r="N3" s="62"/>
      <c r="O3" s="6"/>
      <c r="P3" s="6"/>
      <c r="Q3" s="280" t="s">
        <v>2</v>
      </c>
    </row>
    <row r="4" ht="17.25" customHeight="1" spans="1:17">
      <c r="A4" s="225" t="s">
        <v>47</v>
      </c>
      <c r="B4" s="226" t="s">
        <v>48</v>
      </c>
      <c r="C4" s="227" t="s">
        <v>29</v>
      </c>
      <c r="D4" s="228" t="s">
        <v>49</v>
      </c>
      <c r="E4" s="10"/>
      <c r="F4" s="228" t="s">
        <v>50</v>
      </c>
      <c r="G4" s="10"/>
      <c r="H4" s="229" t="s">
        <v>32</v>
      </c>
      <c r="I4" s="235" t="s">
        <v>33</v>
      </c>
      <c r="J4" s="226" t="s">
        <v>51</v>
      </c>
      <c r="K4" s="236" t="s">
        <v>34</v>
      </c>
      <c r="L4" s="228" t="s">
        <v>36</v>
      </c>
      <c r="M4" s="237"/>
      <c r="N4" s="237"/>
      <c r="O4" s="237"/>
      <c r="P4" s="237"/>
      <c r="Q4" s="241"/>
    </row>
    <row r="5" ht="26.25" customHeight="1" spans="1:17">
      <c r="A5" s="10"/>
      <c r="B5" s="230"/>
      <c r="C5" s="230"/>
      <c r="D5" s="230" t="s">
        <v>29</v>
      </c>
      <c r="E5" s="230" t="s">
        <v>52</v>
      </c>
      <c r="F5" s="230" t="s">
        <v>29</v>
      </c>
      <c r="G5" s="231" t="s">
        <v>52</v>
      </c>
      <c r="H5" s="230"/>
      <c r="I5" s="230"/>
      <c r="J5" s="230"/>
      <c r="K5" s="231"/>
      <c r="L5" s="230" t="s">
        <v>31</v>
      </c>
      <c r="M5" s="238" t="s">
        <v>53</v>
      </c>
      <c r="N5" s="238" t="s">
        <v>54</v>
      </c>
      <c r="O5" s="238" t="s">
        <v>55</v>
      </c>
      <c r="P5" s="238" t="s">
        <v>56</v>
      </c>
      <c r="Q5" s="238" t="s">
        <v>57</v>
      </c>
    </row>
    <row r="6" ht="16.5" customHeight="1" spans="1:17">
      <c r="A6" s="10">
        <v>1</v>
      </c>
      <c r="B6" s="230">
        <v>2</v>
      </c>
      <c r="C6" s="230">
        <v>3</v>
      </c>
      <c r="D6" s="230">
        <v>4</v>
      </c>
      <c r="E6" s="232">
        <v>5</v>
      </c>
      <c r="F6" s="233">
        <v>6</v>
      </c>
      <c r="G6" s="232">
        <v>7</v>
      </c>
      <c r="H6" s="233">
        <v>8</v>
      </c>
      <c r="I6" s="232">
        <v>9</v>
      </c>
      <c r="J6" s="232">
        <v>10</v>
      </c>
      <c r="K6" s="232">
        <v>11</v>
      </c>
      <c r="L6" s="232">
        <v>12</v>
      </c>
      <c r="M6" s="239">
        <v>13</v>
      </c>
      <c r="N6" s="240">
        <v>14</v>
      </c>
      <c r="O6" s="240">
        <v>15</v>
      </c>
      <c r="P6" s="240">
        <v>16</v>
      </c>
      <c r="Q6" s="240">
        <v>17</v>
      </c>
    </row>
    <row r="7" ht="19.5" customHeight="1" spans="1:17">
      <c r="A7" s="13" t="s">
        <v>58</v>
      </c>
      <c r="B7" s="13" t="s">
        <v>59</v>
      </c>
      <c r="C7" s="15">
        <v>42.845946</v>
      </c>
      <c r="D7" s="15">
        <v>42.845946</v>
      </c>
      <c r="E7" s="15">
        <v>42.845946</v>
      </c>
      <c r="F7" s="15"/>
      <c r="G7" s="15"/>
      <c r="H7" s="15">
        <v>42.845946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24" t="s">
        <v>60</v>
      </c>
      <c r="B8" s="124" t="s">
        <v>61</v>
      </c>
      <c r="C8" s="15">
        <v>41.346</v>
      </c>
      <c r="D8" s="15">
        <v>41.346</v>
      </c>
      <c r="E8" s="15">
        <v>41.346</v>
      </c>
      <c r="F8" s="15"/>
      <c r="G8" s="15"/>
      <c r="H8" s="15">
        <v>41.346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25" t="s">
        <v>62</v>
      </c>
      <c r="B9" s="125" t="s">
        <v>63</v>
      </c>
      <c r="C9" s="15">
        <v>1.495344</v>
      </c>
      <c r="D9" s="15">
        <v>1.495344</v>
      </c>
      <c r="E9" s="15">
        <v>1.495344</v>
      </c>
      <c r="F9" s="15"/>
      <c r="G9" s="15"/>
      <c r="H9" s="15">
        <v>1.495344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25" t="s">
        <v>64</v>
      </c>
      <c r="B10" s="125" t="s">
        <v>65</v>
      </c>
      <c r="C10" s="15">
        <v>39.850656</v>
      </c>
      <c r="D10" s="15">
        <v>39.850656</v>
      </c>
      <c r="E10" s="15">
        <v>39.850656</v>
      </c>
      <c r="F10" s="15"/>
      <c r="G10" s="15"/>
      <c r="H10" s="15">
        <v>39.850656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24" t="s">
        <v>66</v>
      </c>
      <c r="B11" s="124" t="s">
        <v>67</v>
      </c>
      <c r="C11" s="15">
        <v>1.499946</v>
      </c>
      <c r="D11" s="15">
        <v>1.499946</v>
      </c>
      <c r="E11" s="15">
        <v>1.499946</v>
      </c>
      <c r="F11" s="15"/>
      <c r="G11" s="15"/>
      <c r="H11" s="15">
        <v>1.499946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25" t="s">
        <v>68</v>
      </c>
      <c r="B12" s="125" t="s">
        <v>67</v>
      </c>
      <c r="C12" s="15">
        <v>1.499946</v>
      </c>
      <c r="D12" s="15">
        <v>1.499946</v>
      </c>
      <c r="E12" s="15">
        <v>1.499946</v>
      </c>
      <c r="F12" s="15"/>
      <c r="G12" s="15"/>
      <c r="H12" s="15">
        <v>1.499946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3" t="s">
        <v>69</v>
      </c>
      <c r="B13" s="13" t="s">
        <v>70</v>
      </c>
      <c r="C13" s="15">
        <v>16.172816</v>
      </c>
      <c r="D13" s="15">
        <v>16.172816</v>
      </c>
      <c r="E13" s="15">
        <v>16.172816</v>
      </c>
      <c r="F13" s="15"/>
      <c r="G13" s="15"/>
      <c r="H13" s="15">
        <v>16.172816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24" t="s">
        <v>71</v>
      </c>
      <c r="B14" s="124" t="s">
        <v>72</v>
      </c>
      <c r="C14" s="15">
        <v>16.172816</v>
      </c>
      <c r="D14" s="15">
        <v>16.172816</v>
      </c>
      <c r="E14" s="15">
        <v>16.172816</v>
      </c>
      <c r="F14" s="15"/>
      <c r="G14" s="15"/>
      <c r="H14" s="15">
        <v>16.172816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25" t="s">
        <v>73</v>
      </c>
      <c r="B15" s="125" t="s">
        <v>74</v>
      </c>
      <c r="C15" s="15">
        <v>14.570904</v>
      </c>
      <c r="D15" s="15">
        <v>14.570904</v>
      </c>
      <c r="E15" s="15">
        <v>14.570904</v>
      </c>
      <c r="F15" s="15"/>
      <c r="G15" s="15"/>
      <c r="H15" s="15">
        <v>14.570904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25" t="s">
        <v>75</v>
      </c>
      <c r="B16" s="125" t="s">
        <v>76</v>
      </c>
      <c r="C16" s="15">
        <v>1.601912</v>
      </c>
      <c r="D16" s="15">
        <v>1.601912</v>
      </c>
      <c r="E16" s="15">
        <v>1.601912</v>
      </c>
      <c r="F16" s="15"/>
      <c r="G16" s="15"/>
      <c r="H16" s="15">
        <v>1.601912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3" t="s">
        <v>77</v>
      </c>
      <c r="B17" s="13" t="s">
        <v>78</v>
      </c>
      <c r="C17" s="15">
        <v>79998</v>
      </c>
      <c r="D17" s="15"/>
      <c r="E17" s="15"/>
      <c r="F17" s="15">
        <v>79998</v>
      </c>
      <c r="G17" s="15">
        <v>79998</v>
      </c>
      <c r="H17" s="15"/>
      <c r="I17" s="15">
        <v>79998</v>
      </c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24" t="s">
        <v>79</v>
      </c>
      <c r="B18" s="124" t="s">
        <v>80</v>
      </c>
      <c r="C18" s="15">
        <v>79998</v>
      </c>
      <c r="D18" s="15"/>
      <c r="E18" s="15"/>
      <c r="F18" s="15">
        <v>79998</v>
      </c>
      <c r="G18" s="15">
        <v>79998</v>
      </c>
      <c r="H18" s="15"/>
      <c r="I18" s="15">
        <v>79998</v>
      </c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25" t="s">
        <v>81</v>
      </c>
      <c r="B19" s="125" t="s">
        <v>82</v>
      </c>
      <c r="C19" s="15">
        <v>79000</v>
      </c>
      <c r="D19" s="15"/>
      <c r="E19" s="15"/>
      <c r="F19" s="15">
        <v>79000</v>
      </c>
      <c r="G19" s="15">
        <v>79000</v>
      </c>
      <c r="H19" s="15"/>
      <c r="I19" s="15">
        <v>79000</v>
      </c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25" t="s">
        <v>83</v>
      </c>
      <c r="B20" s="125" t="s">
        <v>84</v>
      </c>
      <c r="C20" s="15">
        <v>998</v>
      </c>
      <c r="D20" s="15"/>
      <c r="E20" s="15"/>
      <c r="F20" s="15">
        <v>998</v>
      </c>
      <c r="G20" s="15">
        <v>998</v>
      </c>
      <c r="H20" s="15"/>
      <c r="I20" s="15">
        <v>998</v>
      </c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3" t="s">
        <v>85</v>
      </c>
      <c r="B21" s="13" t="s">
        <v>86</v>
      </c>
      <c r="C21" s="15">
        <v>316.028299</v>
      </c>
      <c r="D21" s="15">
        <v>296.028299</v>
      </c>
      <c r="E21" s="15">
        <v>296.028299</v>
      </c>
      <c r="F21" s="15">
        <v>20</v>
      </c>
      <c r="G21" s="15">
        <v>20</v>
      </c>
      <c r="H21" s="15">
        <v>316.028299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24" t="s">
        <v>87</v>
      </c>
      <c r="B22" s="124" t="s">
        <v>88</v>
      </c>
      <c r="C22" s="15">
        <v>296.028299</v>
      </c>
      <c r="D22" s="15">
        <v>296.028299</v>
      </c>
      <c r="E22" s="15">
        <v>296.028299</v>
      </c>
      <c r="F22" s="15"/>
      <c r="G22" s="15"/>
      <c r="H22" s="15">
        <v>296.028299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25" t="s">
        <v>89</v>
      </c>
      <c r="B23" s="125" t="s">
        <v>90</v>
      </c>
      <c r="C23" s="15">
        <v>296.028299</v>
      </c>
      <c r="D23" s="15">
        <v>296.028299</v>
      </c>
      <c r="E23" s="15">
        <v>296.028299</v>
      </c>
      <c r="F23" s="15"/>
      <c r="G23" s="15"/>
      <c r="H23" s="15">
        <v>296.028299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24" t="s">
        <v>91</v>
      </c>
      <c r="B24" s="124" t="s">
        <v>92</v>
      </c>
      <c r="C24" s="15">
        <v>20</v>
      </c>
      <c r="D24" s="15"/>
      <c r="E24" s="15"/>
      <c r="F24" s="15">
        <v>20</v>
      </c>
      <c r="G24" s="15">
        <v>20</v>
      </c>
      <c r="H24" s="15">
        <v>20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25" t="s">
        <v>93</v>
      </c>
      <c r="B25" s="125" t="s">
        <v>92</v>
      </c>
      <c r="C25" s="15">
        <v>20</v>
      </c>
      <c r="D25" s="15"/>
      <c r="E25" s="15"/>
      <c r="F25" s="15">
        <v>20</v>
      </c>
      <c r="G25" s="15">
        <v>20</v>
      </c>
      <c r="H25" s="15">
        <v>20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3" t="s">
        <v>94</v>
      </c>
      <c r="B26" s="13" t="s">
        <v>95</v>
      </c>
      <c r="C26" s="15">
        <v>31.961592</v>
      </c>
      <c r="D26" s="15">
        <v>31.961592</v>
      </c>
      <c r="E26" s="15">
        <v>31.961592</v>
      </c>
      <c r="F26" s="15"/>
      <c r="G26" s="15"/>
      <c r="H26" s="15">
        <v>31.961592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24" t="s">
        <v>96</v>
      </c>
      <c r="B27" s="124" t="s">
        <v>97</v>
      </c>
      <c r="C27" s="15">
        <v>31.961592</v>
      </c>
      <c r="D27" s="15">
        <v>31.961592</v>
      </c>
      <c r="E27" s="15">
        <v>31.961592</v>
      </c>
      <c r="F27" s="15"/>
      <c r="G27" s="15"/>
      <c r="H27" s="15">
        <v>31.961592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9.5" customHeight="1" spans="1:17">
      <c r="A28" s="125" t="s">
        <v>98</v>
      </c>
      <c r="B28" s="125" t="s">
        <v>99</v>
      </c>
      <c r="C28" s="15">
        <v>31.961592</v>
      </c>
      <c r="D28" s="15">
        <v>31.961592</v>
      </c>
      <c r="E28" s="15">
        <v>31.961592</v>
      </c>
      <c r="F28" s="15"/>
      <c r="G28" s="15"/>
      <c r="H28" s="15">
        <v>31.961592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19.5" customHeight="1" spans="1:17">
      <c r="A29" s="13" t="s">
        <v>100</v>
      </c>
      <c r="B29" s="13" t="s">
        <v>101</v>
      </c>
      <c r="C29" s="15">
        <v>1700</v>
      </c>
      <c r="D29" s="15"/>
      <c r="E29" s="15"/>
      <c r="F29" s="15">
        <v>1700</v>
      </c>
      <c r="G29" s="15">
        <v>1700</v>
      </c>
      <c r="H29" s="15"/>
      <c r="I29" s="15">
        <v>1700</v>
      </c>
      <c r="J29" s="15"/>
      <c r="K29" s="15"/>
      <c r="L29" s="15"/>
      <c r="M29" s="15"/>
      <c r="N29" s="15"/>
      <c r="O29" s="15"/>
      <c r="P29" s="15"/>
      <c r="Q29" s="15"/>
    </row>
    <row r="30" ht="19.5" customHeight="1" spans="1:17">
      <c r="A30" s="124" t="s">
        <v>102</v>
      </c>
      <c r="B30" s="124" t="s">
        <v>103</v>
      </c>
      <c r="C30" s="15">
        <v>1700</v>
      </c>
      <c r="D30" s="15"/>
      <c r="E30" s="15"/>
      <c r="F30" s="15">
        <v>1700</v>
      </c>
      <c r="G30" s="15">
        <v>1700</v>
      </c>
      <c r="H30" s="15"/>
      <c r="I30" s="15">
        <v>1700</v>
      </c>
      <c r="J30" s="15"/>
      <c r="K30" s="15"/>
      <c r="L30" s="15"/>
      <c r="M30" s="15"/>
      <c r="N30" s="15"/>
      <c r="O30" s="15"/>
      <c r="P30" s="15"/>
      <c r="Q30" s="15"/>
    </row>
    <row r="31" ht="19.5" customHeight="1" spans="1:17">
      <c r="A31" s="125" t="s">
        <v>104</v>
      </c>
      <c r="B31" s="125" t="s">
        <v>105</v>
      </c>
      <c r="C31" s="15">
        <v>1700</v>
      </c>
      <c r="D31" s="15"/>
      <c r="E31" s="15"/>
      <c r="F31" s="15">
        <v>1700</v>
      </c>
      <c r="G31" s="15">
        <v>1700</v>
      </c>
      <c r="H31" s="15"/>
      <c r="I31" s="15">
        <v>1700</v>
      </c>
      <c r="J31" s="15"/>
      <c r="K31" s="15"/>
      <c r="L31" s="15"/>
      <c r="M31" s="15"/>
      <c r="N31" s="15"/>
      <c r="O31" s="15"/>
      <c r="P31" s="15"/>
      <c r="Q31" s="15"/>
    </row>
    <row r="32" ht="17.25" customHeight="1" spans="1:17">
      <c r="A32" s="234" t="s">
        <v>106</v>
      </c>
      <c r="B32" s="235" t="s">
        <v>106</v>
      </c>
      <c r="C32" s="15">
        <v>82105.008653</v>
      </c>
      <c r="D32" s="15">
        <v>387.008653</v>
      </c>
      <c r="E32" s="15">
        <v>387.008653</v>
      </c>
      <c r="F32" s="15">
        <v>81718</v>
      </c>
      <c r="G32" s="15">
        <v>81718</v>
      </c>
      <c r="H32" s="15">
        <v>407.008653</v>
      </c>
      <c r="I32" s="15">
        <v>81698</v>
      </c>
      <c r="J32" s="15"/>
      <c r="K32" s="15"/>
      <c r="L32" s="15"/>
      <c r="M32" s="15"/>
      <c r="N32" s="15"/>
      <c r="O32" s="15"/>
      <c r="P32" s="15"/>
      <c r="Q32" s="15"/>
    </row>
  </sheetData>
  <mergeCells count="13">
    <mergeCell ref="A2:Q2"/>
    <mergeCell ref="A3:N3"/>
    <mergeCell ref="D4:E4"/>
    <mergeCell ref="F4:G4"/>
    <mergeCell ref="L4:Q4"/>
    <mergeCell ref="A32:B32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topLeftCell="B1" workbookViewId="0">
      <selection activeCell="D32" sqref="D32"/>
    </sheetView>
  </sheetViews>
  <sheetFormatPr defaultColWidth="9.13888888888889" defaultRowHeight="14.25" customHeight="1" outlineLevelCol="3"/>
  <cols>
    <col min="1" max="1" width="49.287037037037" customWidth="1"/>
    <col min="2" max="2" width="38.8518518518519" customWidth="1"/>
    <col min="3" max="3" width="52.7037037037037" customWidth="1"/>
    <col min="4" max="4" width="36.4259259259259" customWidth="1"/>
  </cols>
  <sheetData>
    <row r="1" customHeight="1" spans="1:4">
      <c r="A1" s="195"/>
      <c r="C1" s="206"/>
      <c r="D1" s="151" t="s">
        <v>107</v>
      </c>
    </row>
    <row r="2" ht="31.5" customHeight="1" spans="1:4">
      <c r="A2" s="52" t="s">
        <v>108</v>
      </c>
      <c r="B2" s="207"/>
      <c r="C2" s="206"/>
      <c r="D2" s="207"/>
    </row>
    <row r="3" ht="17.25" customHeight="1" spans="1:4">
      <c r="A3" s="111" t="str">
        <f>"单位名称："&amp;"曲靖市土地储备中心"</f>
        <v>单位名称：曲靖市土地储备中心</v>
      </c>
      <c r="B3" s="208"/>
      <c r="C3" s="206"/>
      <c r="D3" s="281" t="s">
        <v>2</v>
      </c>
    </row>
    <row r="4" ht="19.5" customHeight="1" spans="1:4">
      <c r="A4" s="10" t="s">
        <v>3</v>
      </c>
      <c r="B4" s="10"/>
      <c r="C4" s="209" t="s">
        <v>4</v>
      </c>
      <c r="D4" s="178"/>
    </row>
    <row r="5" ht="21.75" customHeight="1" spans="1:4">
      <c r="A5" s="10" t="s">
        <v>5</v>
      </c>
      <c r="B5" s="210" t="s">
        <v>6</v>
      </c>
      <c r="C5" s="211" t="s">
        <v>109</v>
      </c>
      <c r="D5" s="210" t="s">
        <v>6</v>
      </c>
    </row>
    <row r="6" ht="17.25" customHeight="1" spans="1:4">
      <c r="A6" s="10"/>
      <c r="B6" s="212"/>
      <c r="C6" s="211"/>
      <c r="D6" s="212"/>
    </row>
    <row r="7" ht="17.25" customHeight="1" spans="1:4">
      <c r="A7" s="13" t="s">
        <v>110</v>
      </c>
      <c r="B7" s="15">
        <v>82105.008653</v>
      </c>
      <c r="C7" s="13" t="s">
        <v>111</v>
      </c>
      <c r="D7" s="15">
        <v>82105.008653</v>
      </c>
    </row>
    <row r="8" ht="17.25" customHeight="1" spans="1:4">
      <c r="A8" s="13" t="s">
        <v>112</v>
      </c>
      <c r="B8" s="15">
        <v>407.008653</v>
      </c>
      <c r="C8" s="213" t="s">
        <v>113</v>
      </c>
      <c r="D8" s="15"/>
    </row>
    <row r="9" ht="17.25" customHeight="1" spans="1:4">
      <c r="A9" s="13" t="s">
        <v>114</v>
      </c>
      <c r="B9" s="15">
        <v>81698</v>
      </c>
      <c r="C9" s="213" t="s">
        <v>115</v>
      </c>
      <c r="D9" s="15"/>
    </row>
    <row r="10" ht="17.25" customHeight="1" spans="1:4">
      <c r="A10" s="13" t="s">
        <v>116</v>
      </c>
      <c r="B10" s="15"/>
      <c r="C10" s="213" t="s">
        <v>117</v>
      </c>
      <c r="D10" s="15"/>
    </row>
    <row r="11" ht="17.25" customHeight="1" spans="1:4">
      <c r="A11" s="13" t="s">
        <v>118</v>
      </c>
      <c r="B11" s="15"/>
      <c r="C11" s="213" t="s">
        <v>119</v>
      </c>
      <c r="D11" s="15"/>
    </row>
    <row r="12" ht="17.25" customHeight="1" spans="1:4">
      <c r="A12" s="13" t="s">
        <v>112</v>
      </c>
      <c r="B12" s="15"/>
      <c r="C12" s="213" t="s">
        <v>120</v>
      </c>
      <c r="D12" s="15"/>
    </row>
    <row r="13" ht="17.25" customHeight="1" spans="1:4">
      <c r="A13" s="13" t="s">
        <v>114</v>
      </c>
      <c r="B13" s="15"/>
      <c r="C13" s="213" t="s">
        <v>121</v>
      </c>
      <c r="D13" s="15"/>
    </row>
    <row r="14" ht="17.25" customHeight="1" spans="1:4">
      <c r="A14" s="13" t="s">
        <v>116</v>
      </c>
      <c r="B14" s="15"/>
      <c r="C14" s="213" t="s">
        <v>122</v>
      </c>
      <c r="D14" s="15"/>
    </row>
    <row r="15" customHeight="1" spans="1:4">
      <c r="A15" s="13"/>
      <c r="B15" s="15"/>
      <c r="C15" s="213" t="s">
        <v>123</v>
      </c>
      <c r="D15" s="15">
        <v>42.85</v>
      </c>
    </row>
    <row r="16" ht="17.25" customHeight="1" spans="1:4">
      <c r="A16" s="214"/>
      <c r="B16" s="215"/>
      <c r="C16" s="213" t="s">
        <v>124</v>
      </c>
      <c r="D16" s="15">
        <v>16.17</v>
      </c>
    </row>
    <row r="17" customHeight="1" spans="1:4">
      <c r="A17" s="14"/>
      <c r="B17" s="216"/>
      <c r="C17" s="217" t="s">
        <v>125</v>
      </c>
      <c r="D17" s="214"/>
    </row>
    <row r="18" customHeight="1" spans="1:4">
      <c r="A18" s="14"/>
      <c r="B18" s="216"/>
      <c r="C18" s="217" t="s">
        <v>126</v>
      </c>
      <c r="D18" s="15">
        <v>79998</v>
      </c>
    </row>
    <row r="19" customHeight="1" spans="1:4">
      <c r="A19" s="14"/>
      <c r="B19" s="216"/>
      <c r="C19" s="217" t="s">
        <v>127</v>
      </c>
      <c r="D19" s="15"/>
    </row>
    <row r="20" customHeight="1" spans="1:4">
      <c r="A20" s="14"/>
      <c r="B20" s="216"/>
      <c r="C20" s="217" t="s">
        <v>128</v>
      </c>
      <c r="D20" s="15"/>
    </row>
    <row r="21" customHeight="1" spans="1:4">
      <c r="A21" s="14"/>
      <c r="B21" s="216"/>
      <c r="C21" s="217" t="s">
        <v>129</v>
      </c>
      <c r="D21" s="15"/>
    </row>
    <row r="22" customHeight="1" spans="1:4">
      <c r="A22" s="14"/>
      <c r="B22" s="216"/>
      <c r="C22" s="217" t="s">
        <v>130</v>
      </c>
      <c r="D22" s="15"/>
    </row>
    <row r="23" customHeight="1" spans="1:4">
      <c r="A23" s="14"/>
      <c r="B23" s="216"/>
      <c r="C23" s="217" t="s">
        <v>131</v>
      </c>
      <c r="D23" s="15">
        <v>1700</v>
      </c>
    </row>
    <row r="24" customHeight="1" spans="1:4">
      <c r="A24" s="14"/>
      <c r="B24" s="216"/>
      <c r="C24" s="217" t="s">
        <v>132</v>
      </c>
      <c r="D24" s="15"/>
    </row>
    <row r="25" customHeight="1" spans="1:4">
      <c r="A25" s="14"/>
      <c r="B25" s="216"/>
      <c r="C25" s="217" t="s">
        <v>133</v>
      </c>
      <c r="D25" s="15">
        <v>316.03</v>
      </c>
    </row>
    <row r="26" customHeight="1" spans="1:4">
      <c r="A26" s="14"/>
      <c r="B26" s="216"/>
      <c r="C26" s="217" t="s">
        <v>134</v>
      </c>
      <c r="D26" s="15">
        <v>31.96</v>
      </c>
    </row>
    <row r="27" customHeight="1" spans="1:4">
      <c r="A27" s="14"/>
      <c r="B27" s="216"/>
      <c r="C27" s="217" t="s">
        <v>135</v>
      </c>
      <c r="D27" s="15"/>
    </row>
    <row r="28" customHeight="1" spans="1:4">
      <c r="A28" s="14"/>
      <c r="B28" s="216"/>
      <c r="C28" s="217" t="s">
        <v>136</v>
      </c>
      <c r="D28" s="14"/>
    </row>
    <row r="29" customHeight="1" spans="1:4">
      <c r="A29" s="14"/>
      <c r="B29" s="216"/>
      <c r="C29" s="217" t="s">
        <v>137</v>
      </c>
      <c r="D29" s="14"/>
    </row>
    <row r="30" customHeight="1" spans="1:4">
      <c r="A30" s="14"/>
      <c r="B30" s="216"/>
      <c r="C30" s="217" t="s">
        <v>138</v>
      </c>
      <c r="D30" s="14"/>
    </row>
    <row r="31" customHeight="1" spans="1:4">
      <c r="A31" s="218"/>
      <c r="B31" s="219"/>
      <c r="C31" s="220" t="s">
        <v>139</v>
      </c>
      <c r="D31" s="14"/>
    </row>
    <row r="32" customHeight="1" spans="1:4">
      <c r="A32" s="221" t="s">
        <v>140</v>
      </c>
      <c r="B32" s="15">
        <v>82105.008653</v>
      </c>
      <c r="C32" s="222" t="s">
        <v>23</v>
      </c>
      <c r="D32" s="15">
        <v>82105.01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workbookViewId="0">
      <selection activeCell="A24" sqref="A2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199"/>
      <c r="F1" s="57"/>
      <c r="G1" s="41" t="s">
        <v>141</v>
      </c>
    </row>
    <row r="2" ht="39" customHeight="1" spans="1:7">
      <c r="A2" s="110" t="s">
        <v>142</v>
      </c>
      <c r="B2" s="110"/>
      <c r="C2" s="110"/>
      <c r="D2" s="110"/>
      <c r="E2" s="110"/>
      <c r="F2" s="110"/>
      <c r="G2" s="110"/>
    </row>
    <row r="3" ht="18" customHeight="1" spans="1:7">
      <c r="A3" s="4" t="str">
        <f>"单位名称："&amp;"曲靖市土地储备中心"</f>
        <v>单位名称：曲靖市土地储备中心</v>
      </c>
      <c r="F3" s="106"/>
      <c r="G3" s="281" t="s">
        <v>2</v>
      </c>
    </row>
    <row r="4" ht="20.25" customHeight="1" spans="1:7">
      <c r="A4" s="200" t="s">
        <v>143</v>
      </c>
      <c r="B4" s="201"/>
      <c r="C4" s="67" t="s">
        <v>29</v>
      </c>
      <c r="D4" s="202" t="s">
        <v>49</v>
      </c>
      <c r="E4" s="10"/>
      <c r="F4" s="10"/>
      <c r="G4" s="10" t="s">
        <v>50</v>
      </c>
    </row>
    <row r="5" ht="20.25" customHeight="1" spans="1:7">
      <c r="A5" s="203" t="s">
        <v>47</v>
      </c>
      <c r="B5" s="203" t="s">
        <v>48</v>
      </c>
      <c r="C5" s="10"/>
      <c r="D5" s="66" t="s">
        <v>31</v>
      </c>
      <c r="E5" s="66" t="s">
        <v>144</v>
      </c>
      <c r="F5" s="66" t="s">
        <v>145</v>
      </c>
      <c r="G5" s="10"/>
    </row>
    <row r="6" ht="13.5" customHeight="1" spans="1:7">
      <c r="A6" s="203" t="s">
        <v>146</v>
      </c>
      <c r="B6" s="203" t="s">
        <v>147</v>
      </c>
      <c r="C6" s="203" t="s">
        <v>148</v>
      </c>
      <c r="D6" s="116" t="s">
        <v>149</v>
      </c>
      <c r="E6" s="116" t="s">
        <v>150</v>
      </c>
      <c r="F6" s="116" t="s">
        <v>151</v>
      </c>
      <c r="G6" s="71">
        <v>7</v>
      </c>
    </row>
    <row r="7" ht="18" customHeight="1" spans="1:7">
      <c r="A7" s="13" t="s">
        <v>58</v>
      </c>
      <c r="B7" s="13" t="s">
        <v>59</v>
      </c>
      <c r="C7" s="15">
        <v>42.845946</v>
      </c>
      <c r="D7" s="15">
        <v>42.845946</v>
      </c>
      <c r="E7" s="15">
        <v>41.350602</v>
      </c>
      <c r="F7" s="15">
        <v>1.495344</v>
      </c>
      <c r="G7" s="15"/>
    </row>
    <row r="8" ht="18" customHeight="1" spans="1:7">
      <c r="A8" s="124" t="s">
        <v>60</v>
      </c>
      <c r="B8" s="124" t="s">
        <v>61</v>
      </c>
      <c r="C8" s="15">
        <v>41.346</v>
      </c>
      <c r="D8" s="15">
        <v>41.346</v>
      </c>
      <c r="E8" s="15">
        <v>39.850656</v>
      </c>
      <c r="F8" s="15">
        <v>1.495344</v>
      </c>
      <c r="G8" s="15"/>
    </row>
    <row r="9" ht="18" customHeight="1" spans="1:7">
      <c r="A9" s="125" t="s">
        <v>62</v>
      </c>
      <c r="B9" s="125" t="s">
        <v>63</v>
      </c>
      <c r="C9" s="15">
        <v>1.495344</v>
      </c>
      <c r="D9" s="15">
        <v>1.495344</v>
      </c>
      <c r="E9" s="15"/>
      <c r="F9" s="15">
        <v>1.495344</v>
      </c>
      <c r="G9" s="15"/>
    </row>
    <row r="10" ht="18" customHeight="1" spans="1:7">
      <c r="A10" s="125" t="s">
        <v>64</v>
      </c>
      <c r="B10" s="125" t="s">
        <v>65</v>
      </c>
      <c r="C10" s="15">
        <v>39.850656</v>
      </c>
      <c r="D10" s="15">
        <v>39.850656</v>
      </c>
      <c r="E10" s="15">
        <v>39.850656</v>
      </c>
      <c r="F10" s="15"/>
      <c r="G10" s="15"/>
    </row>
    <row r="11" ht="18" customHeight="1" spans="1:7">
      <c r="A11" s="124" t="s">
        <v>66</v>
      </c>
      <c r="B11" s="124" t="s">
        <v>67</v>
      </c>
      <c r="C11" s="15">
        <v>1.499946</v>
      </c>
      <c r="D11" s="15">
        <v>1.499946</v>
      </c>
      <c r="E11" s="15">
        <v>1.499946</v>
      </c>
      <c r="F11" s="15"/>
      <c r="G11" s="15"/>
    </row>
    <row r="12" ht="18" customHeight="1" spans="1:7">
      <c r="A12" s="125" t="s">
        <v>68</v>
      </c>
      <c r="B12" s="125" t="s">
        <v>67</v>
      </c>
      <c r="C12" s="15">
        <v>1.499946</v>
      </c>
      <c r="D12" s="15">
        <v>1.499946</v>
      </c>
      <c r="E12" s="15">
        <v>1.499946</v>
      </c>
      <c r="F12" s="15"/>
      <c r="G12" s="15"/>
    </row>
    <row r="13" ht="18" customHeight="1" spans="1:7">
      <c r="A13" s="13" t="s">
        <v>69</v>
      </c>
      <c r="B13" s="13" t="s">
        <v>70</v>
      </c>
      <c r="C13" s="15">
        <v>16.172816</v>
      </c>
      <c r="D13" s="15">
        <v>16.172816</v>
      </c>
      <c r="E13" s="15">
        <v>16.172816</v>
      </c>
      <c r="F13" s="15"/>
      <c r="G13" s="15"/>
    </row>
    <row r="14" ht="18" customHeight="1" spans="1:7">
      <c r="A14" s="124" t="s">
        <v>71</v>
      </c>
      <c r="B14" s="124" t="s">
        <v>72</v>
      </c>
      <c r="C14" s="15">
        <v>16.172816</v>
      </c>
      <c r="D14" s="15">
        <v>16.172816</v>
      </c>
      <c r="E14" s="15">
        <v>16.172816</v>
      </c>
      <c r="F14" s="15"/>
      <c r="G14" s="15"/>
    </row>
    <row r="15" ht="18" customHeight="1" spans="1:7">
      <c r="A15" s="125" t="s">
        <v>73</v>
      </c>
      <c r="B15" s="125" t="s">
        <v>74</v>
      </c>
      <c r="C15" s="15">
        <v>14.570904</v>
      </c>
      <c r="D15" s="15">
        <v>14.570904</v>
      </c>
      <c r="E15" s="15">
        <v>14.570904</v>
      </c>
      <c r="F15" s="15"/>
      <c r="G15" s="15"/>
    </row>
    <row r="16" ht="18" customHeight="1" spans="1:7">
      <c r="A16" s="125" t="s">
        <v>75</v>
      </c>
      <c r="B16" s="125" t="s">
        <v>76</v>
      </c>
      <c r="C16" s="15">
        <v>1.601912</v>
      </c>
      <c r="D16" s="15">
        <v>1.601912</v>
      </c>
      <c r="E16" s="15">
        <v>1.601912</v>
      </c>
      <c r="F16" s="15"/>
      <c r="G16" s="15"/>
    </row>
    <row r="17" ht="18" customHeight="1" spans="1:7">
      <c r="A17" s="13" t="s">
        <v>85</v>
      </c>
      <c r="B17" s="13" t="s">
        <v>86</v>
      </c>
      <c r="C17" s="15">
        <v>316.028299</v>
      </c>
      <c r="D17" s="15">
        <v>296.028299</v>
      </c>
      <c r="E17" s="15">
        <v>266.780304</v>
      </c>
      <c r="F17" s="15">
        <v>29.247995</v>
      </c>
      <c r="G17" s="15">
        <v>20</v>
      </c>
    </row>
    <row r="18" ht="18" customHeight="1" spans="1:7">
      <c r="A18" s="124" t="s">
        <v>87</v>
      </c>
      <c r="B18" s="124" t="s">
        <v>88</v>
      </c>
      <c r="C18" s="15">
        <v>296.028299</v>
      </c>
      <c r="D18" s="15">
        <v>296.028299</v>
      </c>
      <c r="E18" s="15">
        <v>266.780304</v>
      </c>
      <c r="F18" s="15">
        <v>29.247995</v>
      </c>
      <c r="G18" s="15"/>
    </row>
    <row r="19" ht="18" customHeight="1" spans="1:7">
      <c r="A19" s="125" t="s">
        <v>89</v>
      </c>
      <c r="B19" s="125" t="s">
        <v>90</v>
      </c>
      <c r="C19" s="15">
        <v>296.028299</v>
      </c>
      <c r="D19" s="15">
        <v>296.028299</v>
      </c>
      <c r="E19" s="15">
        <v>266.780304</v>
      </c>
      <c r="F19" s="15">
        <v>29.247995</v>
      </c>
      <c r="G19" s="15"/>
    </row>
    <row r="20" ht="18" customHeight="1" spans="1:7">
      <c r="A20" s="124" t="s">
        <v>91</v>
      </c>
      <c r="B20" s="124" t="s">
        <v>92</v>
      </c>
      <c r="C20" s="15">
        <v>20</v>
      </c>
      <c r="D20" s="15"/>
      <c r="E20" s="15"/>
      <c r="F20" s="15"/>
      <c r="G20" s="15">
        <v>20</v>
      </c>
    </row>
    <row r="21" ht="18" customHeight="1" spans="1:7">
      <c r="A21" s="125" t="s">
        <v>93</v>
      </c>
      <c r="B21" s="125" t="s">
        <v>92</v>
      </c>
      <c r="C21" s="15">
        <v>20</v>
      </c>
      <c r="D21" s="15"/>
      <c r="E21" s="15"/>
      <c r="F21" s="15"/>
      <c r="G21" s="15">
        <v>20</v>
      </c>
    </row>
    <row r="22" ht="18" customHeight="1" spans="1:7">
      <c r="A22" s="13" t="s">
        <v>94</v>
      </c>
      <c r="B22" s="13" t="s">
        <v>95</v>
      </c>
      <c r="C22" s="15">
        <v>31.961592</v>
      </c>
      <c r="D22" s="15">
        <v>31.961592</v>
      </c>
      <c r="E22" s="15">
        <v>31.961592</v>
      </c>
      <c r="F22" s="15"/>
      <c r="G22" s="15"/>
    </row>
    <row r="23" ht="18" customHeight="1" spans="1:7">
      <c r="A23" s="124" t="s">
        <v>96</v>
      </c>
      <c r="B23" s="124" t="s">
        <v>97</v>
      </c>
      <c r="C23" s="15">
        <v>31.961592</v>
      </c>
      <c r="D23" s="15">
        <v>31.961592</v>
      </c>
      <c r="E23" s="15">
        <v>31.961592</v>
      </c>
      <c r="F23" s="15"/>
      <c r="G23" s="15"/>
    </row>
    <row r="24" ht="18" customHeight="1" spans="1:7">
      <c r="A24" s="125" t="s">
        <v>98</v>
      </c>
      <c r="B24" s="125" t="s">
        <v>99</v>
      </c>
      <c r="C24" s="15">
        <v>31.961592</v>
      </c>
      <c r="D24" s="15">
        <v>31.961592</v>
      </c>
      <c r="E24" s="15">
        <v>31.961592</v>
      </c>
      <c r="F24" s="15"/>
      <c r="G24" s="15"/>
    </row>
    <row r="25" ht="18" customHeight="1" spans="1:7">
      <c r="A25" s="204" t="s">
        <v>106</v>
      </c>
      <c r="B25" s="205" t="s">
        <v>106</v>
      </c>
      <c r="C25" s="15">
        <v>407.008653</v>
      </c>
      <c r="D25" s="15">
        <v>387.008653</v>
      </c>
      <c r="E25" s="15">
        <v>356.265314</v>
      </c>
      <c r="F25" s="15">
        <v>30.743339</v>
      </c>
      <c r="G25" s="15">
        <v>20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1"/>
  <sheetViews>
    <sheetView showGridLines="0" topLeftCell="M4" workbookViewId="0">
      <selection activeCell="M38" sqref="$A38:$XFD38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customWidth="1"/>
    <col min="17" max="17" width="21.712962962963" customWidth="1"/>
    <col min="18" max="26" width="18.8518518518519" customWidth="1"/>
  </cols>
  <sheetData>
    <row r="1" ht="12" customHeight="1" spans="1:26">
      <c r="A1" s="176"/>
      <c r="D1" s="58"/>
      <c r="K1" s="58"/>
      <c r="L1" s="58"/>
      <c r="M1" s="58"/>
      <c r="Q1" s="58"/>
      <c r="W1" s="57"/>
      <c r="X1" s="57"/>
      <c r="Y1" s="57"/>
      <c r="Z1" s="56" t="s">
        <v>152</v>
      </c>
    </row>
    <row r="2" ht="39" customHeight="1" spans="1:26">
      <c r="A2" s="177" t="s">
        <v>153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95"/>
    </row>
    <row r="3" ht="19.5" customHeight="1" spans="1:26">
      <c r="A3" s="22" t="str">
        <f>"单位名称："&amp;"曲靖市土地储备中心"</f>
        <v>单位名称：曲靖市土地储备中心</v>
      </c>
      <c r="D3" s="58"/>
      <c r="K3" s="58"/>
      <c r="L3" s="58"/>
      <c r="M3" s="58"/>
      <c r="Q3" s="58"/>
      <c r="W3" s="106"/>
      <c r="X3" s="106"/>
      <c r="Y3" s="106"/>
      <c r="Z3" s="106" t="s">
        <v>2</v>
      </c>
    </row>
    <row r="4" ht="19.5" customHeight="1" spans="1:26">
      <c r="A4" s="178" t="s">
        <v>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 t="s">
        <v>4</v>
      </c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ht="21.75" customHeight="1" spans="1:26">
      <c r="A5" s="179" t="s">
        <v>154</v>
      </c>
      <c r="B5" s="180"/>
      <c r="C5" s="179"/>
      <c r="D5" s="178" t="s">
        <v>29</v>
      </c>
      <c r="E5" s="178" t="s">
        <v>32</v>
      </c>
      <c r="F5" s="178"/>
      <c r="G5" s="178"/>
      <c r="H5" s="178" t="s">
        <v>33</v>
      </c>
      <c r="I5" s="178"/>
      <c r="J5" s="178"/>
      <c r="K5" s="178" t="s">
        <v>34</v>
      </c>
      <c r="L5" s="178"/>
      <c r="M5" s="178"/>
      <c r="N5" s="179" t="s">
        <v>155</v>
      </c>
      <c r="O5" s="180"/>
      <c r="P5" s="179"/>
      <c r="Q5" s="178" t="s">
        <v>29</v>
      </c>
      <c r="R5" s="192" t="s">
        <v>32</v>
      </c>
      <c r="S5" s="193"/>
      <c r="T5" s="194"/>
      <c r="U5" s="192" t="s">
        <v>33</v>
      </c>
      <c r="V5" s="193"/>
      <c r="W5" s="178"/>
      <c r="X5" s="178" t="s">
        <v>34</v>
      </c>
      <c r="Y5" s="178"/>
      <c r="Z5" s="194"/>
    </row>
    <row r="6" ht="17.25" customHeight="1" spans="1:26">
      <c r="A6" s="181" t="s">
        <v>156</v>
      </c>
      <c r="B6" s="181" t="s">
        <v>157</v>
      </c>
      <c r="C6" s="181" t="s">
        <v>48</v>
      </c>
      <c r="D6" s="178"/>
      <c r="E6" s="178" t="s">
        <v>31</v>
      </c>
      <c r="F6" s="178" t="s">
        <v>49</v>
      </c>
      <c r="G6" s="178" t="s">
        <v>50</v>
      </c>
      <c r="H6" s="178" t="s">
        <v>31</v>
      </c>
      <c r="I6" s="178" t="s">
        <v>49</v>
      </c>
      <c r="J6" s="178" t="s">
        <v>50</v>
      </c>
      <c r="K6" s="178" t="s">
        <v>31</v>
      </c>
      <c r="L6" s="178" t="s">
        <v>49</v>
      </c>
      <c r="M6" s="178" t="s">
        <v>50</v>
      </c>
      <c r="N6" s="181" t="s">
        <v>156</v>
      </c>
      <c r="O6" s="181" t="s">
        <v>157</v>
      </c>
      <c r="P6" s="181" t="s">
        <v>48</v>
      </c>
      <c r="Q6" s="178"/>
      <c r="R6" s="178" t="s">
        <v>31</v>
      </c>
      <c r="S6" s="178" t="s">
        <v>49</v>
      </c>
      <c r="T6" s="178" t="s">
        <v>50</v>
      </c>
      <c r="U6" s="178" t="s">
        <v>31</v>
      </c>
      <c r="V6" s="178" t="s">
        <v>49</v>
      </c>
      <c r="W6" s="178" t="s">
        <v>50</v>
      </c>
      <c r="X6" s="178" t="s">
        <v>31</v>
      </c>
      <c r="Y6" s="178" t="s">
        <v>49</v>
      </c>
      <c r="Z6" s="196" t="s">
        <v>50</v>
      </c>
    </row>
    <row r="7" customHeight="1" spans="1:26">
      <c r="A7" s="182" t="s">
        <v>146</v>
      </c>
      <c r="B7" s="182" t="s">
        <v>147</v>
      </c>
      <c r="C7" s="182" t="s">
        <v>148</v>
      </c>
      <c r="D7" s="182" t="s">
        <v>149</v>
      </c>
      <c r="E7" s="183" t="s">
        <v>150</v>
      </c>
      <c r="F7" s="183" t="s">
        <v>151</v>
      </c>
      <c r="G7" s="183" t="s">
        <v>158</v>
      </c>
      <c r="H7" s="183" t="s">
        <v>159</v>
      </c>
      <c r="I7" s="183" t="s">
        <v>160</v>
      </c>
      <c r="J7" s="183" t="s">
        <v>161</v>
      </c>
      <c r="K7" s="183" t="s">
        <v>162</v>
      </c>
      <c r="L7" s="183" t="s">
        <v>163</v>
      </c>
      <c r="M7" s="183" t="s">
        <v>164</v>
      </c>
      <c r="N7" s="183" t="s">
        <v>165</v>
      </c>
      <c r="O7" s="183" t="s">
        <v>166</v>
      </c>
      <c r="P7" s="183" t="s">
        <v>167</v>
      </c>
      <c r="Q7" s="183" t="s">
        <v>168</v>
      </c>
      <c r="R7" s="183" t="s">
        <v>169</v>
      </c>
      <c r="S7" s="183" t="s">
        <v>170</v>
      </c>
      <c r="T7" s="183" t="s">
        <v>171</v>
      </c>
      <c r="U7" s="183" t="s">
        <v>172</v>
      </c>
      <c r="V7" s="183" t="s">
        <v>173</v>
      </c>
      <c r="W7" s="183" t="s">
        <v>174</v>
      </c>
      <c r="X7" s="183" t="s">
        <v>175</v>
      </c>
      <c r="Y7" s="197">
        <v>25</v>
      </c>
      <c r="Z7" s="198">
        <v>26</v>
      </c>
    </row>
    <row r="8" ht="17.25" customHeight="1" spans="1:26">
      <c r="A8" s="184" t="s">
        <v>176</v>
      </c>
      <c r="B8" s="184"/>
      <c r="C8" s="184" t="s">
        <v>177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178</v>
      </c>
      <c r="O8" s="13"/>
      <c r="P8" s="189" t="s">
        <v>179</v>
      </c>
      <c r="Q8" s="15">
        <v>356.265314</v>
      </c>
      <c r="R8" s="15">
        <v>356.265314</v>
      </c>
      <c r="S8" s="15">
        <v>356.265314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5"/>
      <c r="B9" s="185" t="s">
        <v>180</v>
      </c>
      <c r="C9" s="185" t="s">
        <v>181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24"/>
      <c r="O9" s="124" t="s">
        <v>180</v>
      </c>
      <c r="P9" s="190" t="s">
        <v>182</v>
      </c>
      <c r="Q9" s="15">
        <v>106.4232</v>
      </c>
      <c r="R9" s="15">
        <v>106.4232</v>
      </c>
      <c r="S9" s="15">
        <v>106.4232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4" t="s">
        <v>183</v>
      </c>
      <c r="B10" s="184"/>
      <c r="C10" s="184" t="s">
        <v>184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24"/>
      <c r="O10" s="124" t="s">
        <v>185</v>
      </c>
      <c r="P10" s="190" t="s">
        <v>186</v>
      </c>
      <c r="Q10" s="15">
        <v>7.681704</v>
      </c>
      <c r="R10" s="15">
        <v>7.681704</v>
      </c>
      <c r="S10" s="15">
        <v>7.681704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5"/>
      <c r="B11" s="185" t="s">
        <v>180</v>
      </c>
      <c r="C11" s="185" t="s">
        <v>187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24"/>
      <c r="O11" s="124" t="s">
        <v>188</v>
      </c>
      <c r="P11" s="190" t="s">
        <v>189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5"/>
      <c r="B12" s="185" t="s">
        <v>185</v>
      </c>
      <c r="C12" s="185" t="s">
        <v>190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24"/>
      <c r="O12" s="124" t="s">
        <v>191</v>
      </c>
      <c r="P12" s="190" t="s">
        <v>192</v>
      </c>
      <c r="Q12" s="15">
        <v>152.6754</v>
      </c>
      <c r="R12" s="15">
        <v>152.6754</v>
      </c>
      <c r="S12" s="15">
        <v>152.6754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5"/>
      <c r="B13" s="185" t="s">
        <v>188</v>
      </c>
      <c r="C13" s="185" t="s">
        <v>193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24"/>
      <c r="O13" s="124" t="s">
        <v>194</v>
      </c>
      <c r="P13" s="190" t="s">
        <v>195</v>
      </c>
      <c r="Q13" s="15">
        <v>39.850656</v>
      </c>
      <c r="R13" s="15">
        <v>39.850656</v>
      </c>
      <c r="S13" s="15">
        <v>39.850656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4" t="s">
        <v>196</v>
      </c>
      <c r="B14" s="184"/>
      <c r="C14" s="184" t="s">
        <v>197</v>
      </c>
      <c r="D14" s="15">
        <v>1355.653653</v>
      </c>
      <c r="E14" s="15">
        <v>372.653653</v>
      </c>
      <c r="F14" s="15">
        <v>372.653653</v>
      </c>
      <c r="G14" s="15"/>
      <c r="H14" s="15">
        <v>983</v>
      </c>
      <c r="I14" s="15"/>
      <c r="J14" s="15">
        <v>983</v>
      </c>
      <c r="K14" s="15"/>
      <c r="L14" s="15"/>
      <c r="M14" s="15"/>
      <c r="N14" s="124"/>
      <c r="O14" s="124" t="s">
        <v>198</v>
      </c>
      <c r="P14" s="190" t="s">
        <v>199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5"/>
      <c r="B15" s="185" t="s">
        <v>180</v>
      </c>
      <c r="C15" s="185" t="s">
        <v>179</v>
      </c>
      <c r="D15" s="15">
        <v>356.265314</v>
      </c>
      <c r="E15" s="15">
        <v>356.265314</v>
      </c>
      <c r="F15" s="15">
        <v>356.265314</v>
      </c>
      <c r="G15" s="15"/>
      <c r="H15" s="15"/>
      <c r="I15" s="15"/>
      <c r="J15" s="15"/>
      <c r="K15" s="15"/>
      <c r="L15" s="15"/>
      <c r="M15" s="15"/>
      <c r="N15" s="124"/>
      <c r="O15" s="124" t="s">
        <v>161</v>
      </c>
      <c r="P15" s="190" t="s">
        <v>200</v>
      </c>
      <c r="Q15" s="15">
        <v>14.570904</v>
      </c>
      <c r="R15" s="15">
        <v>14.570904</v>
      </c>
      <c r="S15" s="15">
        <v>14.570904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5"/>
      <c r="B16" s="185" t="s">
        <v>185</v>
      </c>
      <c r="C16" s="185" t="s">
        <v>201</v>
      </c>
      <c r="D16" s="15">
        <v>999.388339</v>
      </c>
      <c r="E16" s="15">
        <v>16.388339</v>
      </c>
      <c r="F16" s="15">
        <v>16.388339</v>
      </c>
      <c r="G16" s="15"/>
      <c r="H16" s="15">
        <v>983</v>
      </c>
      <c r="I16" s="15"/>
      <c r="J16" s="15">
        <v>983</v>
      </c>
      <c r="K16" s="15"/>
      <c r="L16" s="15"/>
      <c r="M16" s="15"/>
      <c r="N16" s="124"/>
      <c r="O16" s="124" t="s">
        <v>162</v>
      </c>
      <c r="P16" s="190" t="s">
        <v>202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4" t="s">
        <v>203</v>
      </c>
      <c r="B17" s="184"/>
      <c r="C17" s="184" t="s">
        <v>204</v>
      </c>
      <c r="D17" s="15">
        <v>79049.355</v>
      </c>
      <c r="E17" s="15">
        <v>34.355</v>
      </c>
      <c r="F17" s="15">
        <v>14.355</v>
      </c>
      <c r="G17" s="15">
        <v>20</v>
      </c>
      <c r="H17" s="15">
        <v>79015</v>
      </c>
      <c r="I17" s="15"/>
      <c r="J17" s="15">
        <v>79015</v>
      </c>
      <c r="K17" s="15"/>
      <c r="L17" s="15"/>
      <c r="M17" s="15"/>
      <c r="N17" s="124"/>
      <c r="O17" s="124" t="s">
        <v>163</v>
      </c>
      <c r="P17" s="190" t="s">
        <v>205</v>
      </c>
      <c r="Q17" s="15">
        <v>3.101858</v>
      </c>
      <c r="R17" s="15">
        <v>3.101858</v>
      </c>
      <c r="S17" s="15">
        <v>3.101858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5"/>
      <c r="B18" s="185" t="s">
        <v>180</v>
      </c>
      <c r="C18" s="185" t="s">
        <v>206</v>
      </c>
      <c r="D18" s="15">
        <v>79049.355</v>
      </c>
      <c r="E18" s="15">
        <v>34.355</v>
      </c>
      <c r="F18" s="15">
        <v>14.355</v>
      </c>
      <c r="G18" s="15">
        <v>20</v>
      </c>
      <c r="H18" s="15">
        <v>79015</v>
      </c>
      <c r="I18" s="15"/>
      <c r="J18" s="15">
        <v>79015</v>
      </c>
      <c r="K18" s="15"/>
      <c r="L18" s="15"/>
      <c r="M18" s="15"/>
      <c r="N18" s="124"/>
      <c r="O18" s="124" t="s">
        <v>164</v>
      </c>
      <c r="P18" s="190" t="s">
        <v>99</v>
      </c>
      <c r="Q18" s="15">
        <v>31.961592</v>
      </c>
      <c r="R18" s="15">
        <v>31.961592</v>
      </c>
      <c r="S18" s="15">
        <v>31.961592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4" t="s">
        <v>207</v>
      </c>
      <c r="B19" s="184"/>
      <c r="C19" s="184" t="s">
        <v>208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209</v>
      </c>
      <c r="O19" s="13"/>
      <c r="P19" s="189" t="s">
        <v>201</v>
      </c>
      <c r="Q19" s="15">
        <v>999.388339</v>
      </c>
      <c r="R19" s="15">
        <v>16.388339</v>
      </c>
      <c r="S19" s="15">
        <v>16.388339</v>
      </c>
      <c r="T19" s="15"/>
      <c r="U19" s="15">
        <v>983</v>
      </c>
      <c r="V19" s="15"/>
      <c r="W19" s="15">
        <v>983</v>
      </c>
      <c r="X19" s="15"/>
      <c r="Y19" s="15"/>
      <c r="Z19" s="15"/>
    </row>
    <row r="20" ht="17.25" customHeight="1" spans="1:26">
      <c r="A20" s="185"/>
      <c r="B20" s="185" t="s">
        <v>180</v>
      </c>
      <c r="C20" s="185" t="s">
        <v>210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24"/>
      <c r="O20" s="124" t="s">
        <v>180</v>
      </c>
      <c r="P20" s="190" t="s">
        <v>211</v>
      </c>
      <c r="Q20" s="15">
        <v>71.549493</v>
      </c>
      <c r="R20" s="15">
        <v>3.549493</v>
      </c>
      <c r="S20" s="15">
        <v>3.549493</v>
      </c>
      <c r="T20" s="15"/>
      <c r="U20" s="15">
        <v>68</v>
      </c>
      <c r="V20" s="15"/>
      <c r="W20" s="15">
        <v>68</v>
      </c>
      <c r="X20" s="15"/>
      <c r="Y20" s="15"/>
      <c r="Z20" s="15"/>
    </row>
    <row r="21" ht="17.25" customHeight="1" spans="1:26">
      <c r="A21" s="185"/>
      <c r="B21" s="185" t="s">
        <v>212</v>
      </c>
      <c r="C21" s="185" t="s">
        <v>213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4"/>
      <c r="O21" s="124" t="s">
        <v>188</v>
      </c>
      <c r="P21" s="190" t="s">
        <v>214</v>
      </c>
      <c r="Q21" s="15">
        <v>90</v>
      </c>
      <c r="R21" s="15"/>
      <c r="S21" s="15"/>
      <c r="T21" s="15"/>
      <c r="U21" s="15">
        <v>90</v>
      </c>
      <c r="V21" s="15"/>
      <c r="W21" s="15">
        <v>90</v>
      </c>
      <c r="X21" s="15"/>
      <c r="Y21" s="15"/>
      <c r="Z21" s="15"/>
    </row>
    <row r="22" ht="17.25" customHeight="1" spans="1:26">
      <c r="A22" s="184" t="s">
        <v>215</v>
      </c>
      <c r="B22" s="184"/>
      <c r="C22" s="184" t="s">
        <v>216</v>
      </c>
      <c r="D22" s="15">
        <v>1700</v>
      </c>
      <c r="E22" s="15"/>
      <c r="F22" s="15"/>
      <c r="G22" s="15"/>
      <c r="H22" s="15">
        <v>1700</v>
      </c>
      <c r="I22" s="15"/>
      <c r="J22" s="15">
        <v>1700</v>
      </c>
      <c r="K22" s="15"/>
      <c r="L22" s="15"/>
      <c r="M22" s="15"/>
      <c r="N22" s="124"/>
      <c r="O22" s="124" t="s">
        <v>166</v>
      </c>
      <c r="P22" s="190" t="s">
        <v>190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85"/>
      <c r="B23" s="185" t="s">
        <v>180</v>
      </c>
      <c r="C23" s="185" t="s">
        <v>217</v>
      </c>
      <c r="D23" s="15">
        <v>1700</v>
      </c>
      <c r="E23" s="15"/>
      <c r="F23" s="15"/>
      <c r="G23" s="15"/>
      <c r="H23" s="15">
        <v>1700</v>
      </c>
      <c r="I23" s="15"/>
      <c r="J23" s="15">
        <v>1700</v>
      </c>
      <c r="K23" s="15"/>
      <c r="L23" s="15"/>
      <c r="M23" s="15"/>
      <c r="N23" s="124"/>
      <c r="O23" s="124" t="s">
        <v>167</v>
      </c>
      <c r="P23" s="190" t="s">
        <v>193</v>
      </c>
      <c r="Q23" s="15">
        <v>1.705068</v>
      </c>
      <c r="R23" s="15">
        <v>1.705068</v>
      </c>
      <c r="S23" s="15">
        <v>1.705068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24"/>
      <c r="O24" s="124" t="s">
        <v>168</v>
      </c>
      <c r="P24" s="190" t="s">
        <v>218</v>
      </c>
      <c r="Q24" s="15">
        <v>0.24</v>
      </c>
      <c r="R24" s="15">
        <v>0.24</v>
      </c>
      <c r="S24" s="15">
        <v>0.24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24"/>
      <c r="O25" s="124" t="s">
        <v>219</v>
      </c>
      <c r="P25" s="190" t="s">
        <v>220</v>
      </c>
      <c r="Q25" s="15">
        <v>795</v>
      </c>
      <c r="R25" s="15"/>
      <c r="S25" s="15"/>
      <c r="T25" s="15"/>
      <c r="U25" s="15">
        <v>795</v>
      </c>
      <c r="V25" s="15"/>
      <c r="W25" s="15">
        <v>795</v>
      </c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24"/>
      <c r="O26" s="124" t="s">
        <v>221</v>
      </c>
      <c r="P26" s="190" t="s">
        <v>222</v>
      </c>
      <c r="Q26" s="15">
        <v>4.923812</v>
      </c>
      <c r="R26" s="15">
        <v>4.923812</v>
      </c>
      <c r="S26" s="15">
        <v>4.923812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24"/>
      <c r="O27" s="124" t="s">
        <v>223</v>
      </c>
      <c r="P27" s="190" t="s">
        <v>224</v>
      </c>
      <c r="Q27" s="15">
        <v>5.409966</v>
      </c>
      <c r="R27" s="15">
        <v>5.409966</v>
      </c>
      <c r="S27" s="15">
        <v>5.409966</v>
      </c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24"/>
      <c r="O28" s="124" t="s">
        <v>225</v>
      </c>
      <c r="P28" s="190" t="s">
        <v>226</v>
      </c>
      <c r="Q28" s="15">
        <v>0.56</v>
      </c>
      <c r="R28" s="15">
        <v>0.56</v>
      </c>
      <c r="S28" s="15">
        <v>0.56</v>
      </c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24"/>
      <c r="O29" s="124" t="s">
        <v>227</v>
      </c>
      <c r="P29" s="190" t="s">
        <v>228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24"/>
      <c r="O30" s="124" t="s">
        <v>229</v>
      </c>
      <c r="P30" s="190" t="s">
        <v>230</v>
      </c>
      <c r="Q30" s="15">
        <v>30</v>
      </c>
      <c r="R30" s="15"/>
      <c r="S30" s="15"/>
      <c r="T30" s="15"/>
      <c r="U30" s="15">
        <v>30</v>
      </c>
      <c r="V30" s="15"/>
      <c r="W30" s="15">
        <v>30</v>
      </c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 t="s">
        <v>231</v>
      </c>
      <c r="O31" s="13"/>
      <c r="P31" s="189" t="s">
        <v>208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24"/>
      <c r="O32" s="124" t="s">
        <v>185</v>
      </c>
      <c r="P32" s="190" t="s">
        <v>232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24"/>
      <c r="O33" s="124" t="s">
        <v>212</v>
      </c>
      <c r="P33" s="190" t="s">
        <v>233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24"/>
      <c r="O34" s="124" t="s">
        <v>191</v>
      </c>
      <c r="P34" s="190" t="s">
        <v>234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 t="s">
        <v>235</v>
      </c>
      <c r="O35" s="13"/>
      <c r="P35" s="189" t="s">
        <v>216</v>
      </c>
      <c r="Q35" s="15">
        <v>1700</v>
      </c>
      <c r="R35" s="15"/>
      <c r="S35" s="15"/>
      <c r="T35" s="15"/>
      <c r="U35" s="15">
        <v>1700</v>
      </c>
      <c r="V35" s="15"/>
      <c r="W35" s="15">
        <v>1700</v>
      </c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24"/>
      <c r="O36" s="124" t="s">
        <v>180</v>
      </c>
      <c r="P36" s="190" t="s">
        <v>217</v>
      </c>
      <c r="Q36" s="15">
        <v>1700</v>
      </c>
      <c r="R36" s="15"/>
      <c r="S36" s="15"/>
      <c r="T36" s="15"/>
      <c r="U36" s="15">
        <v>1700</v>
      </c>
      <c r="V36" s="15"/>
      <c r="W36" s="15">
        <v>1700</v>
      </c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236</v>
      </c>
      <c r="O37" s="13"/>
      <c r="P37" s="189" t="s">
        <v>237</v>
      </c>
      <c r="Q37" s="15">
        <v>79049.355</v>
      </c>
      <c r="R37" s="15">
        <v>34.355</v>
      </c>
      <c r="S37" s="15">
        <v>14.355</v>
      </c>
      <c r="T37" s="15">
        <v>20</v>
      </c>
      <c r="U37" s="15">
        <v>79015</v>
      </c>
      <c r="V37" s="15"/>
      <c r="W37" s="15">
        <v>79015</v>
      </c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24"/>
      <c r="O38" s="124" t="s">
        <v>185</v>
      </c>
      <c r="P38" s="190" t="s">
        <v>238</v>
      </c>
      <c r="Q38" s="15">
        <v>29.355</v>
      </c>
      <c r="R38" s="15">
        <v>14.355</v>
      </c>
      <c r="S38" s="15">
        <v>14.355</v>
      </c>
      <c r="T38" s="15"/>
      <c r="U38" s="15">
        <v>15</v>
      </c>
      <c r="V38" s="15"/>
      <c r="W38" s="15">
        <v>15</v>
      </c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24"/>
      <c r="O39" s="124" t="s">
        <v>198</v>
      </c>
      <c r="P39" s="190" t="s">
        <v>239</v>
      </c>
      <c r="Q39" s="15">
        <v>79000</v>
      </c>
      <c r="R39" s="15"/>
      <c r="S39" s="15"/>
      <c r="T39" s="15"/>
      <c r="U39" s="15">
        <v>79000</v>
      </c>
      <c r="V39" s="15"/>
      <c r="W39" s="15">
        <v>79000</v>
      </c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24"/>
      <c r="O40" s="124" t="s">
        <v>164</v>
      </c>
      <c r="P40" s="190" t="s">
        <v>240</v>
      </c>
      <c r="Q40" s="15">
        <v>20</v>
      </c>
      <c r="R40" s="15">
        <v>20</v>
      </c>
      <c r="S40" s="15"/>
      <c r="T40" s="15">
        <v>20</v>
      </c>
      <c r="U40" s="15"/>
      <c r="V40" s="15"/>
      <c r="W40" s="15"/>
      <c r="X40" s="15"/>
      <c r="Y40" s="15"/>
      <c r="Z40" s="15"/>
    </row>
    <row r="41" ht="20.25" customHeight="1" spans="1:26">
      <c r="A41" s="186" t="s">
        <v>23</v>
      </c>
      <c r="B41" s="187"/>
      <c r="C41" s="188"/>
      <c r="D41" s="15">
        <v>82105.008653</v>
      </c>
      <c r="E41" s="15">
        <v>407.008653</v>
      </c>
      <c r="F41" s="15">
        <v>387.008653</v>
      </c>
      <c r="G41" s="15">
        <v>20</v>
      </c>
      <c r="H41" s="15">
        <v>81698</v>
      </c>
      <c r="I41" s="15"/>
      <c r="J41" s="15">
        <v>81698</v>
      </c>
      <c r="K41" s="15"/>
      <c r="L41" s="15"/>
      <c r="M41" s="15"/>
      <c r="N41" s="191" t="s">
        <v>23</v>
      </c>
      <c r="O41" s="191"/>
      <c r="P41" s="191"/>
      <c r="Q41" s="15">
        <v>82105.008653</v>
      </c>
      <c r="R41" s="15">
        <v>407.008653</v>
      </c>
      <c r="S41" s="15">
        <v>387.008653</v>
      </c>
      <c r="T41" s="15">
        <v>20</v>
      </c>
      <c r="U41" s="15">
        <v>81698</v>
      </c>
      <c r="V41" s="15"/>
      <c r="W41" s="15">
        <v>81698</v>
      </c>
      <c r="X41" s="15"/>
      <c r="Y41" s="15"/>
      <c r="Z41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1:C41"/>
    <mergeCell ref="N41:P41"/>
    <mergeCell ref="D5:D6"/>
    <mergeCell ref="Q5:Q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workbookViewId="0">
      <selection activeCell="A12" sqref="A12"/>
    </sheetView>
  </sheetViews>
  <sheetFormatPr defaultColWidth="9.13888888888889" defaultRowHeight="14.25" customHeight="1" outlineLevelRow="6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71"/>
      <c r="B1" s="171"/>
      <c r="C1" s="72"/>
      <c r="F1" s="172" t="s">
        <v>241</v>
      </c>
    </row>
    <row r="2" ht="25.5" customHeight="1" spans="1:6">
      <c r="A2" s="173" t="s">
        <v>242</v>
      </c>
      <c r="B2" s="173"/>
      <c r="C2" s="173"/>
      <c r="D2" s="173"/>
      <c r="E2" s="173"/>
      <c r="F2" s="173"/>
    </row>
    <row r="3" ht="15.75" customHeight="1" spans="1:6">
      <c r="A3" s="4" t="str">
        <f>"单位名称："&amp;"曲靖市土地储备中心"</f>
        <v>单位名称：曲靖市土地储备中心</v>
      </c>
      <c r="B3" s="171"/>
      <c r="C3" s="72"/>
      <c r="F3" s="282" t="s">
        <v>2</v>
      </c>
    </row>
    <row r="4" ht="19.5" customHeight="1" spans="1:6">
      <c r="A4" s="9" t="s">
        <v>243</v>
      </c>
      <c r="B4" s="10" t="s">
        <v>244</v>
      </c>
      <c r="C4" s="10" t="s">
        <v>245</v>
      </c>
      <c r="D4" s="10"/>
      <c r="E4" s="10"/>
      <c r="F4" s="10" t="s">
        <v>218</v>
      </c>
    </row>
    <row r="5" ht="19.5" customHeight="1" spans="1:6">
      <c r="A5" s="9"/>
      <c r="B5" s="10"/>
      <c r="C5" s="66" t="s">
        <v>31</v>
      </c>
      <c r="D5" s="66" t="s">
        <v>246</v>
      </c>
      <c r="E5" s="66" t="s">
        <v>247</v>
      </c>
      <c r="F5" s="10"/>
    </row>
    <row r="6" ht="18.75" customHeight="1" spans="1:6">
      <c r="A6" s="174">
        <v>1</v>
      </c>
      <c r="B6" s="174">
        <v>2</v>
      </c>
      <c r="C6" s="175">
        <v>3</v>
      </c>
      <c r="D6" s="174">
        <v>4</v>
      </c>
      <c r="E6" s="174">
        <v>5</v>
      </c>
      <c r="F6" s="174">
        <v>6</v>
      </c>
    </row>
    <row r="7" ht="18.75" customHeight="1" spans="1:6">
      <c r="A7" s="15">
        <v>20.8</v>
      </c>
      <c r="B7" s="15"/>
      <c r="C7" s="15">
        <v>20.56</v>
      </c>
      <c r="D7" s="15">
        <v>20</v>
      </c>
      <c r="E7" s="15">
        <v>0.56</v>
      </c>
      <c r="F7" s="15">
        <v>0.24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3"/>
  <sheetViews>
    <sheetView topLeftCell="A22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52"/>
      <c r="D1" s="153"/>
      <c r="E1" s="153"/>
      <c r="F1" s="153"/>
      <c r="G1" s="153"/>
      <c r="H1" s="154"/>
      <c r="I1" s="154"/>
      <c r="K1" s="154"/>
      <c r="L1" s="154"/>
      <c r="M1" s="154"/>
      <c r="P1" s="154"/>
      <c r="T1" s="154"/>
      <c r="X1" s="152"/>
      <c r="Z1" s="56" t="s">
        <v>248</v>
      </c>
    </row>
    <row r="2" ht="26.25" customHeight="1" spans="1:26">
      <c r="A2" s="53" t="s">
        <v>249</v>
      </c>
      <c r="B2" s="53"/>
      <c r="C2" s="53"/>
      <c r="D2" s="53"/>
      <c r="E2" s="53"/>
      <c r="F2" s="53"/>
      <c r="G2" s="53"/>
      <c r="H2" s="53"/>
      <c r="I2" s="53"/>
      <c r="J2" s="3"/>
      <c r="K2" s="53"/>
      <c r="L2" s="53"/>
      <c r="M2" s="53"/>
      <c r="N2" s="3"/>
      <c r="O2" s="3"/>
      <c r="P2" s="53"/>
      <c r="Q2" s="3"/>
      <c r="R2" s="3"/>
      <c r="S2" s="3"/>
      <c r="T2" s="53"/>
      <c r="U2" s="53"/>
      <c r="V2" s="53"/>
      <c r="W2" s="53"/>
      <c r="X2" s="53"/>
      <c r="Y2" s="53"/>
      <c r="Z2" s="53"/>
    </row>
    <row r="3" ht="15" customHeight="1" spans="1:26">
      <c r="A3" s="4" t="str">
        <f>"单位名称："&amp;"曲靖市土地储备中心"</f>
        <v>单位名称：曲靖市土地储备中心</v>
      </c>
      <c r="B3" s="155"/>
      <c r="C3" s="155"/>
      <c r="D3" s="155"/>
      <c r="E3" s="155"/>
      <c r="F3" s="155"/>
      <c r="G3" s="155"/>
      <c r="H3" s="156"/>
      <c r="I3" s="156"/>
      <c r="J3" s="6"/>
      <c r="K3" s="156"/>
      <c r="L3" s="156"/>
      <c r="M3" s="156"/>
      <c r="N3" s="6"/>
      <c r="O3" s="6"/>
      <c r="P3" s="156"/>
      <c r="Q3" s="6"/>
      <c r="R3" s="6"/>
      <c r="S3" s="6"/>
      <c r="T3" s="156"/>
      <c r="X3" s="152"/>
      <c r="Z3" s="283" t="s">
        <v>2</v>
      </c>
    </row>
    <row r="4" ht="18" customHeight="1" spans="1:26">
      <c r="A4" s="157" t="s">
        <v>250</v>
      </c>
      <c r="B4" s="157" t="s">
        <v>251</v>
      </c>
      <c r="C4" s="157" t="s">
        <v>252</v>
      </c>
      <c r="D4" s="157" t="s">
        <v>253</v>
      </c>
      <c r="E4" s="157" t="s">
        <v>254</v>
      </c>
      <c r="F4" s="157" t="s">
        <v>255</v>
      </c>
      <c r="G4" s="157" t="s">
        <v>256</v>
      </c>
      <c r="H4" s="67" t="s">
        <v>257</v>
      </c>
      <c r="I4" s="67" t="s">
        <v>257</v>
      </c>
      <c r="J4" s="10"/>
      <c r="K4" s="67"/>
      <c r="L4" s="67"/>
      <c r="M4" s="67"/>
      <c r="N4" s="10"/>
      <c r="O4" s="10"/>
      <c r="P4" s="67"/>
      <c r="Q4" s="10"/>
      <c r="R4" s="10"/>
      <c r="S4" s="10"/>
      <c r="T4" s="169" t="s">
        <v>35</v>
      </c>
      <c r="U4" s="67" t="s">
        <v>36</v>
      </c>
      <c r="V4" s="67"/>
      <c r="W4" s="67"/>
      <c r="X4" s="67"/>
      <c r="Y4" s="67"/>
      <c r="Z4" s="67"/>
    </row>
    <row r="5" ht="18" customHeight="1" spans="1:26">
      <c r="A5" s="158"/>
      <c r="B5" s="159"/>
      <c r="C5" s="158"/>
      <c r="D5" s="158"/>
      <c r="E5" s="158"/>
      <c r="F5" s="158"/>
      <c r="G5" s="158"/>
      <c r="H5" s="67" t="s">
        <v>258</v>
      </c>
      <c r="I5" s="67" t="s">
        <v>32</v>
      </c>
      <c r="J5" s="10"/>
      <c r="K5" s="67"/>
      <c r="L5" s="67"/>
      <c r="M5" s="67"/>
      <c r="N5" s="10"/>
      <c r="O5" s="10"/>
      <c r="P5" s="67"/>
      <c r="Q5" s="10" t="s">
        <v>259</v>
      </c>
      <c r="R5" s="10"/>
      <c r="S5" s="10"/>
      <c r="T5" s="157" t="s">
        <v>35</v>
      </c>
      <c r="U5" s="67" t="s">
        <v>36</v>
      </c>
      <c r="V5" s="169" t="s">
        <v>37</v>
      </c>
      <c r="W5" s="67" t="s">
        <v>36</v>
      </c>
      <c r="X5" s="169" t="s">
        <v>39</v>
      </c>
      <c r="Y5" s="169" t="s">
        <v>40</v>
      </c>
      <c r="Z5" s="167" t="s">
        <v>41</v>
      </c>
    </row>
    <row r="6" customHeight="1" spans="1:26">
      <c r="A6" s="160"/>
      <c r="B6" s="160"/>
      <c r="C6" s="160"/>
      <c r="D6" s="160"/>
      <c r="E6" s="160"/>
      <c r="F6" s="160"/>
      <c r="G6" s="160"/>
      <c r="H6" s="160"/>
      <c r="I6" s="166" t="s">
        <v>260</v>
      </c>
      <c r="J6" s="167" t="s">
        <v>261</v>
      </c>
      <c r="K6" s="157" t="s">
        <v>262</v>
      </c>
      <c r="L6" s="157" t="s">
        <v>263</v>
      </c>
      <c r="M6" s="157" t="s">
        <v>264</v>
      </c>
      <c r="N6" s="157" t="s">
        <v>265</v>
      </c>
      <c r="O6" s="157" t="s">
        <v>33</v>
      </c>
      <c r="P6" s="157" t="s">
        <v>34</v>
      </c>
      <c r="Q6" s="157" t="s">
        <v>32</v>
      </c>
      <c r="R6" s="157" t="s">
        <v>33</v>
      </c>
      <c r="S6" s="157" t="s">
        <v>34</v>
      </c>
      <c r="T6" s="160"/>
      <c r="U6" s="157" t="s">
        <v>31</v>
      </c>
      <c r="V6" s="157" t="s">
        <v>37</v>
      </c>
      <c r="W6" s="157" t="s">
        <v>266</v>
      </c>
      <c r="X6" s="157" t="s">
        <v>39</v>
      </c>
      <c r="Y6" s="157" t="s">
        <v>40</v>
      </c>
      <c r="Z6" s="157" t="s">
        <v>41</v>
      </c>
    </row>
    <row r="7" ht="37.5" customHeight="1" spans="1:26">
      <c r="A7" s="161"/>
      <c r="B7" s="161"/>
      <c r="C7" s="161"/>
      <c r="D7" s="161"/>
      <c r="E7" s="161"/>
      <c r="F7" s="161"/>
      <c r="G7" s="161"/>
      <c r="H7" s="161"/>
      <c r="I7" s="55" t="s">
        <v>31</v>
      </c>
      <c r="J7" s="55" t="s">
        <v>267</v>
      </c>
      <c r="K7" s="168" t="s">
        <v>261</v>
      </c>
      <c r="L7" s="168" t="s">
        <v>263</v>
      </c>
      <c r="M7" s="168" t="s">
        <v>264</v>
      </c>
      <c r="N7" s="168" t="s">
        <v>265</v>
      </c>
      <c r="O7" s="168" t="s">
        <v>265</v>
      </c>
      <c r="P7" s="168" t="s">
        <v>265</v>
      </c>
      <c r="Q7" s="168" t="s">
        <v>263</v>
      </c>
      <c r="R7" s="168" t="s">
        <v>264</v>
      </c>
      <c r="S7" s="168" t="s">
        <v>265</v>
      </c>
      <c r="T7" s="168" t="s">
        <v>35</v>
      </c>
      <c r="U7" s="168" t="s">
        <v>31</v>
      </c>
      <c r="V7" s="168" t="s">
        <v>37</v>
      </c>
      <c r="W7" s="168" t="s">
        <v>266</v>
      </c>
      <c r="X7" s="168" t="s">
        <v>39</v>
      </c>
      <c r="Y7" s="168" t="s">
        <v>40</v>
      </c>
      <c r="Z7" s="168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1">
        <v>25</v>
      </c>
      <c r="Z8" s="170">
        <v>26</v>
      </c>
    </row>
    <row r="9" ht="21" customHeight="1" outlineLevel="1" spans="1:26">
      <c r="A9" s="13" t="s">
        <v>43</v>
      </c>
      <c r="B9" s="162"/>
      <c r="C9" s="162"/>
      <c r="D9" s="162"/>
      <c r="E9" s="162"/>
      <c r="F9" s="162"/>
      <c r="G9" s="162"/>
      <c r="H9" s="15">
        <v>387.008653</v>
      </c>
      <c r="I9" s="15">
        <v>387.008653</v>
      </c>
      <c r="J9" s="15"/>
      <c r="K9" s="15"/>
      <c r="L9" s="15"/>
      <c r="M9" s="15">
        <v>387.008653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24" t="s">
        <v>43</v>
      </c>
      <c r="B10" s="13"/>
      <c r="C10" s="13"/>
      <c r="D10" s="13"/>
      <c r="E10" s="13"/>
      <c r="F10" s="13"/>
      <c r="G10" s="13"/>
      <c r="H10" s="15">
        <v>387.008653</v>
      </c>
      <c r="I10" s="15">
        <v>387.008653</v>
      </c>
      <c r="J10" s="15"/>
      <c r="K10" s="15"/>
      <c r="L10" s="15"/>
      <c r="M10" s="15">
        <v>387.008653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25" t="s">
        <v>43</v>
      </c>
      <c r="B11" s="13" t="s">
        <v>268</v>
      </c>
      <c r="C11" s="13" t="s">
        <v>269</v>
      </c>
      <c r="D11" s="13" t="s">
        <v>89</v>
      </c>
      <c r="E11" s="13" t="s">
        <v>90</v>
      </c>
      <c r="F11" s="13" t="s">
        <v>270</v>
      </c>
      <c r="G11" s="13" t="s">
        <v>182</v>
      </c>
      <c r="H11" s="15">
        <v>106.4232</v>
      </c>
      <c r="I11" s="15">
        <v>106.4232</v>
      </c>
      <c r="J11" s="15"/>
      <c r="K11" s="15"/>
      <c r="L11" s="15"/>
      <c r="M11" s="15">
        <v>106.4232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25" t="s">
        <v>43</v>
      </c>
      <c r="B12" s="13" t="s">
        <v>268</v>
      </c>
      <c r="C12" s="13" t="s">
        <v>269</v>
      </c>
      <c r="D12" s="13" t="s">
        <v>89</v>
      </c>
      <c r="E12" s="13" t="s">
        <v>90</v>
      </c>
      <c r="F12" s="13" t="s">
        <v>271</v>
      </c>
      <c r="G12" s="13" t="s">
        <v>186</v>
      </c>
      <c r="H12" s="15">
        <v>7.681704</v>
      </c>
      <c r="I12" s="15">
        <v>7.681704</v>
      </c>
      <c r="J12" s="15"/>
      <c r="K12" s="15"/>
      <c r="L12" s="15"/>
      <c r="M12" s="15">
        <v>7.681704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25" t="s">
        <v>43</v>
      </c>
      <c r="B13" s="13" t="s">
        <v>268</v>
      </c>
      <c r="C13" s="13" t="s">
        <v>269</v>
      </c>
      <c r="D13" s="13" t="s">
        <v>89</v>
      </c>
      <c r="E13" s="13" t="s">
        <v>90</v>
      </c>
      <c r="F13" s="13" t="s">
        <v>272</v>
      </c>
      <c r="G13" s="13" t="s">
        <v>192</v>
      </c>
      <c r="H13" s="15">
        <v>8.8686</v>
      </c>
      <c r="I13" s="15">
        <v>8.8686</v>
      </c>
      <c r="J13" s="15"/>
      <c r="K13" s="15"/>
      <c r="L13" s="15"/>
      <c r="M13" s="15">
        <v>8.8686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25" t="s">
        <v>43</v>
      </c>
      <c r="B14" s="13" t="s">
        <v>268</v>
      </c>
      <c r="C14" s="13" t="s">
        <v>269</v>
      </c>
      <c r="D14" s="13" t="s">
        <v>89</v>
      </c>
      <c r="E14" s="13" t="s">
        <v>90</v>
      </c>
      <c r="F14" s="13" t="s">
        <v>272</v>
      </c>
      <c r="G14" s="13" t="s">
        <v>192</v>
      </c>
      <c r="H14" s="15">
        <v>78.7668</v>
      </c>
      <c r="I14" s="15">
        <v>78.7668</v>
      </c>
      <c r="J14" s="15"/>
      <c r="K14" s="15"/>
      <c r="L14" s="15"/>
      <c r="M14" s="15">
        <v>78.7668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25" t="s">
        <v>43</v>
      </c>
      <c r="B15" s="13" t="s">
        <v>268</v>
      </c>
      <c r="C15" s="13" t="s">
        <v>269</v>
      </c>
      <c r="D15" s="13" t="s">
        <v>89</v>
      </c>
      <c r="E15" s="13" t="s">
        <v>90</v>
      </c>
      <c r="F15" s="13" t="s">
        <v>272</v>
      </c>
      <c r="G15" s="13" t="s">
        <v>192</v>
      </c>
      <c r="H15" s="15">
        <v>21.84</v>
      </c>
      <c r="I15" s="15">
        <v>21.84</v>
      </c>
      <c r="J15" s="15"/>
      <c r="K15" s="15"/>
      <c r="L15" s="15"/>
      <c r="M15" s="15">
        <v>21.84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25" t="s">
        <v>43</v>
      </c>
      <c r="B16" s="13" t="s">
        <v>273</v>
      </c>
      <c r="C16" s="13" t="s">
        <v>274</v>
      </c>
      <c r="D16" s="13" t="s">
        <v>89</v>
      </c>
      <c r="E16" s="13" t="s">
        <v>90</v>
      </c>
      <c r="F16" s="13" t="s">
        <v>272</v>
      </c>
      <c r="G16" s="13" t="s">
        <v>192</v>
      </c>
      <c r="H16" s="15">
        <v>43.2</v>
      </c>
      <c r="I16" s="15">
        <v>43.2</v>
      </c>
      <c r="J16" s="15"/>
      <c r="K16" s="15"/>
      <c r="L16" s="15"/>
      <c r="M16" s="15">
        <v>43.2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25" t="s">
        <v>43</v>
      </c>
      <c r="B17" s="13" t="s">
        <v>275</v>
      </c>
      <c r="C17" s="13" t="s">
        <v>276</v>
      </c>
      <c r="D17" s="13" t="s">
        <v>64</v>
      </c>
      <c r="E17" s="13" t="s">
        <v>65</v>
      </c>
      <c r="F17" s="13" t="s">
        <v>277</v>
      </c>
      <c r="G17" s="13" t="s">
        <v>195</v>
      </c>
      <c r="H17" s="15">
        <v>39.850656</v>
      </c>
      <c r="I17" s="15">
        <v>39.850656</v>
      </c>
      <c r="J17" s="15"/>
      <c r="K17" s="15"/>
      <c r="L17" s="15"/>
      <c r="M17" s="15">
        <v>39.850656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25" t="s">
        <v>43</v>
      </c>
      <c r="B18" s="13" t="s">
        <v>278</v>
      </c>
      <c r="C18" s="13" t="s">
        <v>279</v>
      </c>
      <c r="D18" s="13" t="s">
        <v>73</v>
      </c>
      <c r="E18" s="13" t="s">
        <v>74</v>
      </c>
      <c r="F18" s="13" t="s">
        <v>280</v>
      </c>
      <c r="G18" s="13" t="s">
        <v>200</v>
      </c>
      <c r="H18" s="15">
        <v>14.570904</v>
      </c>
      <c r="I18" s="15">
        <v>14.570904</v>
      </c>
      <c r="J18" s="15"/>
      <c r="K18" s="15"/>
      <c r="L18" s="15"/>
      <c r="M18" s="15">
        <v>14.570904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25" t="s">
        <v>43</v>
      </c>
      <c r="B19" s="13" t="s">
        <v>281</v>
      </c>
      <c r="C19" s="13" t="s">
        <v>282</v>
      </c>
      <c r="D19" s="13" t="s">
        <v>75</v>
      </c>
      <c r="E19" s="13" t="s">
        <v>76</v>
      </c>
      <c r="F19" s="13" t="s">
        <v>283</v>
      </c>
      <c r="G19" s="13" t="s">
        <v>205</v>
      </c>
      <c r="H19" s="15">
        <v>0.857112</v>
      </c>
      <c r="I19" s="15">
        <v>0.857112</v>
      </c>
      <c r="J19" s="15"/>
      <c r="K19" s="15"/>
      <c r="L19" s="15"/>
      <c r="M19" s="15">
        <v>0.857112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25" t="s">
        <v>43</v>
      </c>
      <c r="B20" s="13" t="s">
        <v>284</v>
      </c>
      <c r="C20" s="13" t="s">
        <v>285</v>
      </c>
      <c r="D20" s="13" t="s">
        <v>68</v>
      </c>
      <c r="E20" s="13" t="s">
        <v>67</v>
      </c>
      <c r="F20" s="13" t="s">
        <v>283</v>
      </c>
      <c r="G20" s="13" t="s">
        <v>205</v>
      </c>
      <c r="H20" s="15">
        <v>1.499946</v>
      </c>
      <c r="I20" s="15">
        <v>1.499946</v>
      </c>
      <c r="J20" s="15"/>
      <c r="K20" s="15"/>
      <c r="L20" s="15"/>
      <c r="M20" s="15">
        <v>1.499946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25" t="s">
        <v>43</v>
      </c>
      <c r="B21" s="13" t="s">
        <v>286</v>
      </c>
      <c r="C21" s="13" t="s">
        <v>287</v>
      </c>
      <c r="D21" s="13" t="s">
        <v>75</v>
      </c>
      <c r="E21" s="13" t="s">
        <v>76</v>
      </c>
      <c r="F21" s="13" t="s">
        <v>283</v>
      </c>
      <c r="G21" s="13" t="s">
        <v>205</v>
      </c>
      <c r="H21" s="15">
        <v>0.7448</v>
      </c>
      <c r="I21" s="15">
        <v>0.7448</v>
      </c>
      <c r="J21" s="15"/>
      <c r="K21" s="15"/>
      <c r="L21" s="15"/>
      <c r="M21" s="15">
        <v>0.7448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25" t="s">
        <v>43</v>
      </c>
      <c r="B22" s="13" t="s">
        <v>288</v>
      </c>
      <c r="C22" s="13" t="s">
        <v>289</v>
      </c>
      <c r="D22" s="13" t="s">
        <v>98</v>
      </c>
      <c r="E22" s="13" t="s">
        <v>99</v>
      </c>
      <c r="F22" s="13" t="s">
        <v>290</v>
      </c>
      <c r="G22" s="13" t="s">
        <v>99</v>
      </c>
      <c r="H22" s="15">
        <v>31.961592</v>
      </c>
      <c r="I22" s="15">
        <v>31.961592</v>
      </c>
      <c r="J22" s="15"/>
      <c r="K22" s="15"/>
      <c r="L22" s="15"/>
      <c r="M22" s="15">
        <v>31.961592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25" t="s">
        <v>43</v>
      </c>
      <c r="B23" s="13" t="s">
        <v>291</v>
      </c>
      <c r="C23" s="13" t="s">
        <v>218</v>
      </c>
      <c r="D23" s="13" t="s">
        <v>89</v>
      </c>
      <c r="E23" s="13" t="s">
        <v>90</v>
      </c>
      <c r="F23" s="13" t="s">
        <v>292</v>
      </c>
      <c r="G23" s="13" t="s">
        <v>218</v>
      </c>
      <c r="H23" s="15">
        <v>0.24</v>
      </c>
      <c r="I23" s="15">
        <v>0.24</v>
      </c>
      <c r="J23" s="15"/>
      <c r="K23" s="15"/>
      <c r="L23" s="15"/>
      <c r="M23" s="15">
        <v>0.24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25" t="s">
        <v>43</v>
      </c>
      <c r="B24" s="13" t="s">
        <v>293</v>
      </c>
      <c r="C24" s="13" t="s">
        <v>226</v>
      </c>
      <c r="D24" s="13" t="s">
        <v>89</v>
      </c>
      <c r="E24" s="13" t="s">
        <v>90</v>
      </c>
      <c r="F24" s="13" t="s">
        <v>294</v>
      </c>
      <c r="G24" s="13" t="s">
        <v>226</v>
      </c>
      <c r="H24" s="15">
        <v>0.56</v>
      </c>
      <c r="I24" s="15">
        <v>0.56</v>
      </c>
      <c r="J24" s="15"/>
      <c r="K24" s="15"/>
      <c r="L24" s="15"/>
      <c r="M24" s="15">
        <v>0.56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25" t="s">
        <v>43</v>
      </c>
      <c r="B25" s="13" t="s">
        <v>295</v>
      </c>
      <c r="C25" s="13" t="s">
        <v>296</v>
      </c>
      <c r="D25" s="13" t="s">
        <v>89</v>
      </c>
      <c r="E25" s="13" t="s">
        <v>90</v>
      </c>
      <c r="F25" s="13" t="s">
        <v>297</v>
      </c>
      <c r="G25" s="13" t="s">
        <v>238</v>
      </c>
      <c r="H25" s="15">
        <v>14.355</v>
      </c>
      <c r="I25" s="15">
        <v>14.355</v>
      </c>
      <c r="J25" s="15"/>
      <c r="K25" s="15"/>
      <c r="L25" s="15"/>
      <c r="M25" s="15">
        <v>14.355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25" t="s">
        <v>43</v>
      </c>
      <c r="B26" s="13" t="s">
        <v>295</v>
      </c>
      <c r="C26" s="13" t="s">
        <v>296</v>
      </c>
      <c r="D26" s="13" t="s">
        <v>89</v>
      </c>
      <c r="E26" s="13" t="s">
        <v>90</v>
      </c>
      <c r="F26" s="13" t="s">
        <v>298</v>
      </c>
      <c r="G26" s="13" t="s">
        <v>211</v>
      </c>
      <c r="H26" s="15">
        <v>3.3643</v>
      </c>
      <c r="I26" s="15">
        <v>3.3643</v>
      </c>
      <c r="J26" s="15"/>
      <c r="K26" s="15"/>
      <c r="L26" s="15"/>
      <c r="M26" s="15">
        <v>3.3643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25" t="s">
        <v>43</v>
      </c>
      <c r="B27" s="13" t="s">
        <v>299</v>
      </c>
      <c r="C27" s="13" t="s">
        <v>300</v>
      </c>
      <c r="D27" s="13" t="s">
        <v>62</v>
      </c>
      <c r="E27" s="13" t="s">
        <v>63</v>
      </c>
      <c r="F27" s="13" t="s">
        <v>298</v>
      </c>
      <c r="G27" s="13" t="s">
        <v>211</v>
      </c>
      <c r="H27" s="15">
        <v>0.185193</v>
      </c>
      <c r="I27" s="15">
        <v>0.185193</v>
      </c>
      <c r="J27" s="15"/>
      <c r="K27" s="15"/>
      <c r="L27" s="15"/>
      <c r="M27" s="15">
        <v>0.185193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25" t="s">
        <v>43</v>
      </c>
      <c r="B28" s="13" t="s">
        <v>301</v>
      </c>
      <c r="C28" s="13" t="s">
        <v>193</v>
      </c>
      <c r="D28" s="13" t="s">
        <v>89</v>
      </c>
      <c r="E28" s="13" t="s">
        <v>90</v>
      </c>
      <c r="F28" s="13" t="s">
        <v>302</v>
      </c>
      <c r="G28" s="13" t="s">
        <v>193</v>
      </c>
      <c r="H28" s="15">
        <v>1.705068</v>
      </c>
      <c r="I28" s="15">
        <v>1.705068</v>
      </c>
      <c r="J28" s="15"/>
      <c r="K28" s="15"/>
      <c r="L28" s="15"/>
      <c r="M28" s="15">
        <v>1.705068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25" t="s">
        <v>43</v>
      </c>
      <c r="B29" s="13" t="s">
        <v>303</v>
      </c>
      <c r="C29" s="13" t="s">
        <v>222</v>
      </c>
      <c r="D29" s="13" t="s">
        <v>89</v>
      </c>
      <c r="E29" s="13" t="s">
        <v>90</v>
      </c>
      <c r="F29" s="13" t="s">
        <v>304</v>
      </c>
      <c r="G29" s="13" t="s">
        <v>222</v>
      </c>
      <c r="H29" s="15">
        <v>4.294234</v>
      </c>
      <c r="I29" s="15">
        <v>4.294234</v>
      </c>
      <c r="J29" s="15"/>
      <c r="K29" s="15"/>
      <c r="L29" s="15"/>
      <c r="M29" s="15">
        <v>4.294234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25" t="s">
        <v>43</v>
      </c>
      <c r="B30" s="13" t="s">
        <v>303</v>
      </c>
      <c r="C30" s="13" t="s">
        <v>222</v>
      </c>
      <c r="D30" s="13" t="s">
        <v>62</v>
      </c>
      <c r="E30" s="13" t="s">
        <v>63</v>
      </c>
      <c r="F30" s="13" t="s">
        <v>304</v>
      </c>
      <c r="G30" s="13" t="s">
        <v>222</v>
      </c>
      <c r="H30" s="15">
        <v>0.629578</v>
      </c>
      <c r="I30" s="15">
        <v>0.629578</v>
      </c>
      <c r="J30" s="15"/>
      <c r="K30" s="15"/>
      <c r="L30" s="15"/>
      <c r="M30" s="15">
        <v>0.629578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25" t="s">
        <v>43</v>
      </c>
      <c r="B31" s="13" t="s">
        <v>305</v>
      </c>
      <c r="C31" s="13" t="s">
        <v>224</v>
      </c>
      <c r="D31" s="13" t="s">
        <v>89</v>
      </c>
      <c r="E31" s="13" t="s">
        <v>90</v>
      </c>
      <c r="F31" s="13" t="s">
        <v>306</v>
      </c>
      <c r="G31" s="13" t="s">
        <v>224</v>
      </c>
      <c r="H31" s="15">
        <v>4.729393</v>
      </c>
      <c r="I31" s="15">
        <v>4.729393</v>
      </c>
      <c r="J31" s="15"/>
      <c r="K31" s="15"/>
      <c r="L31" s="15"/>
      <c r="M31" s="15">
        <v>4.729393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spans="1:26">
      <c r="A32" s="125" t="s">
        <v>43</v>
      </c>
      <c r="B32" s="13" t="s">
        <v>305</v>
      </c>
      <c r="C32" s="13" t="s">
        <v>224</v>
      </c>
      <c r="D32" s="13" t="s">
        <v>62</v>
      </c>
      <c r="E32" s="13" t="s">
        <v>63</v>
      </c>
      <c r="F32" s="13" t="s">
        <v>306</v>
      </c>
      <c r="G32" s="13" t="s">
        <v>224</v>
      </c>
      <c r="H32" s="15">
        <v>0.680573</v>
      </c>
      <c r="I32" s="15">
        <v>0.680573</v>
      </c>
      <c r="J32" s="15"/>
      <c r="K32" s="15"/>
      <c r="L32" s="15"/>
      <c r="M32" s="15">
        <v>0.680573</v>
      </c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63" t="s">
        <v>106</v>
      </c>
      <c r="B33" s="164"/>
      <c r="C33" s="164"/>
      <c r="D33" s="164"/>
      <c r="E33" s="164"/>
      <c r="F33" s="164"/>
      <c r="G33" s="165"/>
      <c r="H33" s="15">
        <v>387.008653</v>
      </c>
      <c r="I33" s="15">
        <v>387.008653</v>
      </c>
      <c r="J33" s="15"/>
      <c r="K33" s="15"/>
      <c r="L33" s="15"/>
      <c r="M33" s="15">
        <v>387.008653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topLeftCell="A8" workbookViewId="0">
      <selection activeCell="I21" sqref="I2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44"/>
      <c r="E1" s="1"/>
      <c r="F1" s="1"/>
      <c r="G1" s="1"/>
      <c r="H1" s="1"/>
      <c r="U1" s="144"/>
      <c r="W1" s="151" t="s">
        <v>307</v>
      </c>
    </row>
    <row r="2" ht="27.75" customHeight="1" spans="1:23">
      <c r="A2" s="3" t="s">
        <v>308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"单位名称："&amp;"曲靖市土地储备中心"</f>
        <v>单位名称：曲靖市土地储备中心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4"/>
      <c r="W3" s="281" t="s">
        <v>2</v>
      </c>
    </row>
    <row r="4" ht="21.75" customHeight="1" spans="1:23">
      <c r="A4" s="8" t="s">
        <v>309</v>
      </c>
      <c r="B4" s="9" t="s">
        <v>251</v>
      </c>
      <c r="C4" s="8" t="s">
        <v>252</v>
      </c>
      <c r="D4" s="8" t="s">
        <v>250</v>
      </c>
      <c r="E4" s="9" t="s">
        <v>253</v>
      </c>
      <c r="F4" s="9" t="s">
        <v>254</v>
      </c>
      <c r="G4" s="9" t="s">
        <v>310</v>
      </c>
      <c r="H4" s="9" t="s">
        <v>311</v>
      </c>
      <c r="I4" s="10" t="s">
        <v>29</v>
      </c>
      <c r="J4" s="10" t="s">
        <v>312</v>
      </c>
      <c r="K4" s="10"/>
      <c r="L4" s="10"/>
      <c r="M4" s="10"/>
      <c r="N4" s="10" t="s">
        <v>259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5"/>
      <c r="F5" s="145"/>
      <c r="G5" s="145"/>
      <c r="H5" s="145"/>
      <c r="I5" s="10"/>
      <c r="J5" s="149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5"/>
      <c r="R5" s="9" t="s">
        <v>31</v>
      </c>
      <c r="S5" s="9" t="s">
        <v>37</v>
      </c>
      <c r="T5" s="9" t="s">
        <v>266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0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31</v>
      </c>
      <c r="K7" s="47" t="s">
        <v>313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314</v>
      </c>
      <c r="D9" s="14"/>
      <c r="E9" s="14"/>
      <c r="F9" s="14"/>
      <c r="G9" s="14"/>
      <c r="H9" s="14"/>
      <c r="I9" s="15">
        <v>998</v>
      </c>
      <c r="J9" s="15"/>
      <c r="K9" s="15"/>
      <c r="L9" s="15">
        <v>998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315</v>
      </c>
      <c r="B10" s="13" t="s">
        <v>316</v>
      </c>
      <c r="C10" s="13" t="s">
        <v>314</v>
      </c>
      <c r="D10" s="13" t="s">
        <v>43</v>
      </c>
      <c r="E10" s="13" t="s">
        <v>83</v>
      </c>
      <c r="F10" s="13" t="s">
        <v>84</v>
      </c>
      <c r="G10" s="13" t="s">
        <v>298</v>
      </c>
      <c r="H10" s="13" t="s">
        <v>211</v>
      </c>
      <c r="I10" s="15">
        <v>68</v>
      </c>
      <c r="J10" s="15"/>
      <c r="K10" s="15"/>
      <c r="L10" s="15">
        <v>68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315</v>
      </c>
      <c r="B11" s="13" t="s">
        <v>316</v>
      </c>
      <c r="C11" s="13" t="s">
        <v>314</v>
      </c>
      <c r="D11" s="13" t="s">
        <v>43</v>
      </c>
      <c r="E11" s="13" t="s">
        <v>83</v>
      </c>
      <c r="F11" s="13" t="s">
        <v>84</v>
      </c>
      <c r="G11" s="13" t="s">
        <v>317</v>
      </c>
      <c r="H11" s="13" t="s">
        <v>214</v>
      </c>
      <c r="I11" s="15">
        <v>90</v>
      </c>
      <c r="J11" s="15"/>
      <c r="K11" s="15"/>
      <c r="L11" s="15">
        <v>90</v>
      </c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315</v>
      </c>
      <c r="B12" s="13" t="s">
        <v>316</v>
      </c>
      <c r="C12" s="13" t="s">
        <v>314</v>
      </c>
      <c r="D12" s="13" t="s">
        <v>43</v>
      </c>
      <c r="E12" s="13" t="s">
        <v>83</v>
      </c>
      <c r="F12" s="13" t="s">
        <v>84</v>
      </c>
      <c r="G12" s="13" t="s">
        <v>318</v>
      </c>
      <c r="H12" s="13" t="s">
        <v>220</v>
      </c>
      <c r="I12" s="15">
        <v>295</v>
      </c>
      <c r="J12" s="15"/>
      <c r="K12" s="15"/>
      <c r="L12" s="15">
        <v>295</v>
      </c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315</v>
      </c>
      <c r="B13" s="13" t="s">
        <v>316</v>
      </c>
      <c r="C13" s="13" t="s">
        <v>314</v>
      </c>
      <c r="D13" s="13" t="s">
        <v>43</v>
      </c>
      <c r="E13" s="13" t="s">
        <v>83</v>
      </c>
      <c r="F13" s="13" t="s">
        <v>84</v>
      </c>
      <c r="G13" s="13" t="s">
        <v>318</v>
      </c>
      <c r="H13" s="13" t="s">
        <v>220</v>
      </c>
      <c r="I13" s="15">
        <v>500</v>
      </c>
      <c r="J13" s="15"/>
      <c r="K13" s="15"/>
      <c r="L13" s="15">
        <v>500</v>
      </c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315</v>
      </c>
      <c r="B14" s="13" t="s">
        <v>316</v>
      </c>
      <c r="C14" s="13" t="s">
        <v>314</v>
      </c>
      <c r="D14" s="13" t="s">
        <v>43</v>
      </c>
      <c r="E14" s="13" t="s">
        <v>83</v>
      </c>
      <c r="F14" s="13" t="s">
        <v>84</v>
      </c>
      <c r="G14" s="13" t="s">
        <v>319</v>
      </c>
      <c r="H14" s="13" t="s">
        <v>230</v>
      </c>
      <c r="I14" s="15">
        <v>30</v>
      </c>
      <c r="J14" s="15"/>
      <c r="K14" s="15"/>
      <c r="L14" s="15">
        <v>30</v>
      </c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315</v>
      </c>
      <c r="B15" s="13" t="s">
        <v>316</v>
      </c>
      <c r="C15" s="13" t="s">
        <v>314</v>
      </c>
      <c r="D15" s="13" t="s">
        <v>43</v>
      </c>
      <c r="E15" s="13" t="s">
        <v>83</v>
      </c>
      <c r="F15" s="13" t="s">
        <v>84</v>
      </c>
      <c r="G15" s="13" t="s">
        <v>297</v>
      </c>
      <c r="H15" s="13" t="s">
        <v>238</v>
      </c>
      <c r="I15" s="15">
        <v>15</v>
      </c>
      <c r="J15" s="15"/>
      <c r="K15" s="15"/>
      <c r="L15" s="15">
        <v>15</v>
      </c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/>
      <c r="B16" s="13"/>
      <c r="C16" s="13" t="s">
        <v>320</v>
      </c>
      <c r="D16" s="13"/>
      <c r="E16" s="13"/>
      <c r="F16" s="13"/>
      <c r="G16" s="13"/>
      <c r="H16" s="13"/>
      <c r="I16" s="15">
        <v>20</v>
      </c>
      <c r="J16" s="15">
        <v>20</v>
      </c>
      <c r="K16" s="15">
        <v>20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315</v>
      </c>
      <c r="B17" s="13" t="s">
        <v>321</v>
      </c>
      <c r="C17" s="13" t="s">
        <v>320</v>
      </c>
      <c r="D17" s="13" t="s">
        <v>43</v>
      </c>
      <c r="E17" s="13" t="s">
        <v>93</v>
      </c>
      <c r="F17" s="13" t="s">
        <v>92</v>
      </c>
      <c r="G17" s="13" t="s">
        <v>322</v>
      </c>
      <c r="H17" s="13" t="s">
        <v>240</v>
      </c>
      <c r="I17" s="15">
        <v>20</v>
      </c>
      <c r="J17" s="15">
        <v>20</v>
      </c>
      <c r="K17" s="15">
        <v>20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/>
      <c r="B18" s="13"/>
      <c r="C18" s="13" t="s">
        <v>323</v>
      </c>
      <c r="D18" s="13"/>
      <c r="E18" s="13"/>
      <c r="F18" s="13"/>
      <c r="G18" s="13"/>
      <c r="H18" s="13"/>
      <c r="I18" s="15">
        <v>1700</v>
      </c>
      <c r="J18" s="15"/>
      <c r="K18" s="15"/>
      <c r="L18" s="15">
        <v>1700</v>
      </c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315</v>
      </c>
      <c r="B19" s="13" t="s">
        <v>324</v>
      </c>
      <c r="C19" s="13" t="s">
        <v>323</v>
      </c>
      <c r="D19" s="13" t="s">
        <v>43</v>
      </c>
      <c r="E19" s="13" t="s">
        <v>104</v>
      </c>
      <c r="F19" s="13" t="s">
        <v>105</v>
      </c>
      <c r="G19" s="13" t="s">
        <v>325</v>
      </c>
      <c r="H19" s="13" t="s">
        <v>217</v>
      </c>
      <c r="I19" s="15">
        <v>1700</v>
      </c>
      <c r="J19" s="15"/>
      <c r="K19" s="15"/>
      <c r="L19" s="15">
        <v>1700</v>
      </c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/>
      <c r="B20" s="13"/>
      <c r="C20" s="13" t="s">
        <v>326</v>
      </c>
      <c r="D20" s="13"/>
      <c r="E20" s="13"/>
      <c r="F20" s="13"/>
      <c r="G20" s="13"/>
      <c r="H20" s="13"/>
      <c r="I20" s="15">
        <v>79000</v>
      </c>
      <c r="J20" s="15"/>
      <c r="K20" s="15"/>
      <c r="L20" s="15">
        <v>79000</v>
      </c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315</v>
      </c>
      <c r="B21" s="13" t="s">
        <v>327</v>
      </c>
      <c r="C21" s="13" t="s">
        <v>326</v>
      </c>
      <c r="D21" s="13" t="s">
        <v>43</v>
      </c>
      <c r="E21" s="13" t="s">
        <v>81</v>
      </c>
      <c r="F21" s="13" t="s">
        <v>82</v>
      </c>
      <c r="G21" s="13" t="s">
        <v>328</v>
      </c>
      <c r="H21" s="13" t="s">
        <v>239</v>
      </c>
      <c r="I21" s="15">
        <v>79000</v>
      </c>
      <c r="J21" s="15"/>
      <c r="K21" s="15"/>
      <c r="L21" s="15">
        <v>79000</v>
      </c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18.75" customHeight="1" spans="1:23">
      <c r="A22" s="146" t="s">
        <v>106</v>
      </c>
      <c r="B22" s="147"/>
      <c r="C22" s="147"/>
      <c r="D22" s="147"/>
      <c r="E22" s="147"/>
      <c r="F22" s="147"/>
      <c r="G22" s="147"/>
      <c r="H22" s="148"/>
      <c r="I22" s="15">
        <v>81718</v>
      </c>
      <c r="J22" s="15">
        <v>20</v>
      </c>
      <c r="K22" s="15">
        <v>20</v>
      </c>
      <c r="L22" s="15">
        <v>81698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6"/>
  <sheetViews>
    <sheetView topLeftCell="C3" workbookViewId="0">
      <selection activeCell="C8" sqref="C8:C12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6" t="s">
        <v>329</v>
      </c>
    </row>
    <row r="2" ht="28.5" customHeight="1" spans="2:11">
      <c r="B2" s="52" t="s">
        <v>330</v>
      </c>
      <c r="C2" s="3"/>
      <c r="D2" s="3"/>
      <c r="E2" s="3"/>
      <c r="F2" s="3"/>
      <c r="G2" s="53"/>
      <c r="H2" s="3"/>
      <c r="I2" s="53"/>
      <c r="J2" s="53"/>
      <c r="K2" s="3"/>
    </row>
    <row r="3" ht="17.25" customHeight="1" spans="1:2">
      <c r="A3" t="str">
        <f>"单位名称："&amp;"曲靖市土地储备中心"</f>
        <v>单位名称：曲靖市土地储备中心</v>
      </c>
      <c r="B3" s="4"/>
    </row>
    <row r="4" ht="44.25" customHeight="1" spans="1:11">
      <c r="A4" s="138" t="s">
        <v>251</v>
      </c>
      <c r="B4" s="47" t="s">
        <v>331</v>
      </c>
      <c r="C4" s="47" t="s">
        <v>332</v>
      </c>
      <c r="D4" s="47" t="s">
        <v>333</v>
      </c>
      <c r="E4" s="47" t="s">
        <v>334</v>
      </c>
      <c r="F4" s="47" t="s">
        <v>335</v>
      </c>
      <c r="G4" s="54" t="s">
        <v>336</v>
      </c>
      <c r="H4" s="47" t="s">
        <v>337</v>
      </c>
      <c r="I4" s="54" t="s">
        <v>338</v>
      </c>
      <c r="J4" s="54" t="s">
        <v>339</v>
      </c>
      <c r="K4" s="47" t="s">
        <v>340</v>
      </c>
    </row>
    <row r="5" ht="18.75" customHeight="1" spans="1:11">
      <c r="A5" s="139">
        <v>1</v>
      </c>
      <c r="B5" s="140">
        <v>2</v>
      </c>
      <c r="C5" s="140">
        <v>3</v>
      </c>
      <c r="D5" s="140">
        <v>4</v>
      </c>
      <c r="E5" s="140">
        <v>5</v>
      </c>
      <c r="F5" s="140">
        <v>6</v>
      </c>
      <c r="G5" s="141">
        <v>7</v>
      </c>
      <c r="H5" s="140">
        <v>8</v>
      </c>
      <c r="I5" s="141">
        <v>9</v>
      </c>
      <c r="J5" s="141">
        <v>10</v>
      </c>
      <c r="K5" s="140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2"/>
      <c r="B7" s="124" t="s">
        <v>43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42" t="s">
        <v>316</v>
      </c>
      <c r="B8" s="13" t="s">
        <v>314</v>
      </c>
      <c r="C8" s="143" t="s">
        <v>341</v>
      </c>
      <c r="D8" s="13" t="s">
        <v>342</v>
      </c>
      <c r="E8" s="13" t="s">
        <v>343</v>
      </c>
      <c r="F8" s="13" t="s">
        <v>344</v>
      </c>
      <c r="G8" s="13" t="s">
        <v>345</v>
      </c>
      <c r="H8" s="13" t="s">
        <v>346</v>
      </c>
      <c r="I8" s="13" t="s">
        <v>347</v>
      </c>
      <c r="J8" s="13" t="s">
        <v>348</v>
      </c>
      <c r="K8" s="13" t="s">
        <v>349</v>
      </c>
    </row>
    <row r="9" ht="19.5" customHeight="1" spans="1:11">
      <c r="A9" s="142" t="s">
        <v>316</v>
      </c>
      <c r="B9" s="13" t="s">
        <v>314</v>
      </c>
      <c r="C9" s="13" t="s">
        <v>341</v>
      </c>
      <c r="D9" s="13" t="s">
        <v>342</v>
      </c>
      <c r="E9" s="13" t="s">
        <v>343</v>
      </c>
      <c r="F9" s="13" t="s">
        <v>350</v>
      </c>
      <c r="G9" s="13" t="s">
        <v>345</v>
      </c>
      <c r="H9" s="13" t="s">
        <v>346</v>
      </c>
      <c r="I9" s="13" t="s">
        <v>347</v>
      </c>
      <c r="J9" s="13" t="s">
        <v>348</v>
      </c>
      <c r="K9" s="13" t="s">
        <v>351</v>
      </c>
    </row>
    <row r="10" ht="19.5" customHeight="1" spans="1:11">
      <c r="A10" s="142" t="s">
        <v>316</v>
      </c>
      <c r="B10" s="13" t="s">
        <v>314</v>
      </c>
      <c r="C10" s="13" t="s">
        <v>341</v>
      </c>
      <c r="D10" s="13" t="s">
        <v>342</v>
      </c>
      <c r="E10" s="13" t="s">
        <v>352</v>
      </c>
      <c r="F10" s="13" t="s">
        <v>353</v>
      </c>
      <c r="G10" s="13" t="s">
        <v>345</v>
      </c>
      <c r="H10" s="13" t="s">
        <v>346</v>
      </c>
      <c r="I10" s="13" t="s">
        <v>347</v>
      </c>
      <c r="J10" s="13" t="s">
        <v>348</v>
      </c>
      <c r="K10" s="13" t="s">
        <v>354</v>
      </c>
    </row>
    <row r="11" ht="19.5" customHeight="1" spans="1:11">
      <c r="A11" s="142" t="s">
        <v>316</v>
      </c>
      <c r="B11" s="13" t="s">
        <v>314</v>
      </c>
      <c r="C11" s="13" t="s">
        <v>341</v>
      </c>
      <c r="D11" s="13" t="s">
        <v>355</v>
      </c>
      <c r="E11" s="13" t="s">
        <v>356</v>
      </c>
      <c r="F11" s="13" t="s">
        <v>357</v>
      </c>
      <c r="G11" s="13" t="s">
        <v>358</v>
      </c>
      <c r="H11" s="13" t="s">
        <v>359</v>
      </c>
      <c r="I11" s="13" t="s">
        <v>347</v>
      </c>
      <c r="J11" s="13" t="s">
        <v>360</v>
      </c>
      <c r="K11" s="13" t="s">
        <v>361</v>
      </c>
    </row>
    <row r="12" ht="19.5" customHeight="1" spans="1:11">
      <c r="A12" s="142" t="s">
        <v>316</v>
      </c>
      <c r="B12" s="13" t="s">
        <v>314</v>
      </c>
      <c r="C12" s="13" t="s">
        <v>341</v>
      </c>
      <c r="D12" s="13" t="s">
        <v>362</v>
      </c>
      <c r="E12" s="13" t="s">
        <v>363</v>
      </c>
      <c r="F12" s="13" t="s">
        <v>364</v>
      </c>
      <c r="G12" s="13" t="s">
        <v>345</v>
      </c>
      <c r="H12" s="13" t="s">
        <v>346</v>
      </c>
      <c r="I12" s="13" t="s">
        <v>347</v>
      </c>
      <c r="J12" s="13" t="s">
        <v>348</v>
      </c>
      <c r="K12" s="13" t="s">
        <v>365</v>
      </c>
    </row>
    <row r="13" ht="19.5" customHeight="1" spans="1:11">
      <c r="A13" s="142" t="s">
        <v>324</v>
      </c>
      <c r="B13" s="13" t="s">
        <v>323</v>
      </c>
      <c r="C13" s="13" t="s">
        <v>366</v>
      </c>
      <c r="D13" s="13" t="s">
        <v>342</v>
      </c>
      <c r="E13" s="13" t="s">
        <v>343</v>
      </c>
      <c r="F13" s="13" t="s">
        <v>367</v>
      </c>
      <c r="G13" s="13" t="s">
        <v>358</v>
      </c>
      <c r="H13" s="13" t="s">
        <v>359</v>
      </c>
      <c r="I13" s="13" t="s">
        <v>347</v>
      </c>
      <c r="J13" s="13" t="s">
        <v>348</v>
      </c>
      <c r="K13" s="13" t="s">
        <v>368</v>
      </c>
    </row>
    <row r="14" ht="19.5" customHeight="1" spans="1:11">
      <c r="A14" s="142" t="s">
        <v>324</v>
      </c>
      <c r="B14" s="13" t="s">
        <v>323</v>
      </c>
      <c r="C14" s="13" t="s">
        <v>366</v>
      </c>
      <c r="D14" s="13" t="s">
        <v>342</v>
      </c>
      <c r="E14" s="13" t="s">
        <v>343</v>
      </c>
      <c r="F14" s="13" t="s">
        <v>369</v>
      </c>
      <c r="G14" s="13" t="s">
        <v>358</v>
      </c>
      <c r="H14" s="13" t="s">
        <v>370</v>
      </c>
      <c r="I14" s="13" t="s">
        <v>371</v>
      </c>
      <c r="J14" s="13" t="s">
        <v>348</v>
      </c>
      <c r="K14" s="13" t="s">
        <v>372</v>
      </c>
    </row>
    <row r="15" ht="19.5" customHeight="1" spans="1:11">
      <c r="A15" s="142" t="s">
        <v>324</v>
      </c>
      <c r="B15" s="13" t="s">
        <v>323</v>
      </c>
      <c r="C15" s="13" t="s">
        <v>366</v>
      </c>
      <c r="D15" s="13" t="s">
        <v>342</v>
      </c>
      <c r="E15" s="13" t="s">
        <v>352</v>
      </c>
      <c r="F15" s="13" t="s">
        <v>373</v>
      </c>
      <c r="G15" s="13" t="s">
        <v>358</v>
      </c>
      <c r="H15" s="13" t="s">
        <v>359</v>
      </c>
      <c r="I15" s="13" t="s">
        <v>347</v>
      </c>
      <c r="J15" s="13" t="s">
        <v>348</v>
      </c>
      <c r="K15" s="13" t="s">
        <v>374</v>
      </c>
    </row>
    <row r="16" ht="19.5" customHeight="1" spans="1:11">
      <c r="A16" s="142" t="s">
        <v>324</v>
      </c>
      <c r="B16" s="13" t="s">
        <v>323</v>
      </c>
      <c r="C16" s="13" t="s">
        <v>366</v>
      </c>
      <c r="D16" s="13" t="s">
        <v>355</v>
      </c>
      <c r="E16" s="13" t="s">
        <v>375</v>
      </c>
      <c r="F16" s="13" t="s">
        <v>376</v>
      </c>
      <c r="G16" s="13" t="s">
        <v>358</v>
      </c>
      <c r="H16" s="13" t="s">
        <v>377</v>
      </c>
      <c r="I16" s="13" t="s">
        <v>347</v>
      </c>
      <c r="J16" s="13" t="s">
        <v>360</v>
      </c>
      <c r="K16" s="13" t="s">
        <v>378</v>
      </c>
    </row>
    <row r="17" ht="19.5" customHeight="1" spans="1:11">
      <c r="A17" s="142" t="s">
        <v>324</v>
      </c>
      <c r="B17" s="13" t="s">
        <v>323</v>
      </c>
      <c r="C17" s="13" t="s">
        <v>366</v>
      </c>
      <c r="D17" s="13" t="s">
        <v>362</v>
      </c>
      <c r="E17" s="13" t="s">
        <v>363</v>
      </c>
      <c r="F17" s="13" t="s">
        <v>379</v>
      </c>
      <c r="G17" s="13" t="s">
        <v>345</v>
      </c>
      <c r="H17" s="13" t="s">
        <v>346</v>
      </c>
      <c r="I17" s="13" t="s">
        <v>347</v>
      </c>
      <c r="J17" s="13" t="s">
        <v>348</v>
      </c>
      <c r="K17" s="13" t="s">
        <v>380</v>
      </c>
    </row>
    <row r="18" ht="19.5" customHeight="1" spans="1:11">
      <c r="A18" s="142" t="s">
        <v>321</v>
      </c>
      <c r="B18" s="13" t="s">
        <v>320</v>
      </c>
      <c r="C18" s="13" t="s">
        <v>381</v>
      </c>
      <c r="D18" s="13" t="s">
        <v>342</v>
      </c>
      <c r="E18" s="13" t="s">
        <v>343</v>
      </c>
      <c r="F18" s="13" t="s">
        <v>382</v>
      </c>
      <c r="G18" s="13" t="s">
        <v>358</v>
      </c>
      <c r="H18" s="13" t="s">
        <v>359</v>
      </c>
      <c r="I18" s="13" t="s">
        <v>347</v>
      </c>
      <c r="J18" s="13" t="s">
        <v>348</v>
      </c>
      <c r="K18" s="13" t="s">
        <v>383</v>
      </c>
    </row>
    <row r="19" ht="19.5" customHeight="1" spans="1:11">
      <c r="A19" s="142" t="s">
        <v>321</v>
      </c>
      <c r="B19" s="13" t="s">
        <v>320</v>
      </c>
      <c r="C19" s="13" t="s">
        <v>381</v>
      </c>
      <c r="D19" s="13" t="s">
        <v>342</v>
      </c>
      <c r="E19" s="13" t="s">
        <v>352</v>
      </c>
      <c r="F19" s="13" t="s">
        <v>384</v>
      </c>
      <c r="G19" s="13" t="s">
        <v>385</v>
      </c>
      <c r="H19" s="13" t="s">
        <v>346</v>
      </c>
      <c r="I19" s="13" t="s">
        <v>347</v>
      </c>
      <c r="J19" s="13" t="s">
        <v>348</v>
      </c>
      <c r="K19" s="13" t="s">
        <v>386</v>
      </c>
    </row>
    <row r="20" ht="19.5" customHeight="1" spans="1:11">
      <c r="A20" s="142" t="s">
        <v>321</v>
      </c>
      <c r="B20" s="13" t="s">
        <v>320</v>
      </c>
      <c r="C20" s="13" t="s">
        <v>381</v>
      </c>
      <c r="D20" s="13" t="s">
        <v>362</v>
      </c>
      <c r="E20" s="13" t="s">
        <v>363</v>
      </c>
      <c r="F20" s="13" t="s">
        <v>364</v>
      </c>
      <c r="G20" s="13" t="s">
        <v>385</v>
      </c>
      <c r="H20" s="13" t="s">
        <v>346</v>
      </c>
      <c r="I20" s="13" t="s">
        <v>347</v>
      </c>
      <c r="J20" s="13" t="s">
        <v>348</v>
      </c>
      <c r="K20" s="13" t="s">
        <v>387</v>
      </c>
    </row>
    <row r="21" ht="19.5" customHeight="1" spans="1:11">
      <c r="A21" s="142" t="s">
        <v>327</v>
      </c>
      <c r="B21" s="13" t="s">
        <v>326</v>
      </c>
      <c r="C21" s="143" t="s">
        <v>388</v>
      </c>
      <c r="D21" s="13" t="s">
        <v>342</v>
      </c>
      <c r="E21" s="13" t="s">
        <v>343</v>
      </c>
      <c r="F21" s="13" t="s">
        <v>389</v>
      </c>
      <c r="G21" s="13" t="s">
        <v>345</v>
      </c>
      <c r="H21" s="13" t="s">
        <v>346</v>
      </c>
      <c r="I21" s="13" t="s">
        <v>347</v>
      </c>
      <c r="J21" s="13" t="s">
        <v>348</v>
      </c>
      <c r="K21" s="13" t="s">
        <v>390</v>
      </c>
    </row>
    <row r="22" ht="19.5" customHeight="1" spans="1:11">
      <c r="A22" s="142" t="s">
        <v>327</v>
      </c>
      <c r="B22" s="13" t="s">
        <v>326</v>
      </c>
      <c r="C22" s="13" t="s">
        <v>391</v>
      </c>
      <c r="D22" s="13" t="s">
        <v>342</v>
      </c>
      <c r="E22" s="13" t="s">
        <v>343</v>
      </c>
      <c r="F22" s="13" t="s">
        <v>344</v>
      </c>
      <c r="G22" s="13" t="s">
        <v>345</v>
      </c>
      <c r="H22" s="13" t="s">
        <v>346</v>
      </c>
      <c r="I22" s="13" t="s">
        <v>347</v>
      </c>
      <c r="J22" s="13" t="s">
        <v>348</v>
      </c>
      <c r="K22" s="13" t="s">
        <v>349</v>
      </c>
    </row>
    <row r="23" ht="19.5" customHeight="1" spans="1:11">
      <c r="A23" s="142" t="s">
        <v>327</v>
      </c>
      <c r="B23" s="13" t="s">
        <v>326</v>
      </c>
      <c r="C23" s="13" t="s">
        <v>391</v>
      </c>
      <c r="D23" s="13" t="s">
        <v>342</v>
      </c>
      <c r="E23" s="13" t="s">
        <v>343</v>
      </c>
      <c r="F23" s="13" t="s">
        <v>392</v>
      </c>
      <c r="G23" s="13" t="s">
        <v>345</v>
      </c>
      <c r="H23" s="13" t="s">
        <v>346</v>
      </c>
      <c r="I23" s="13" t="s">
        <v>347</v>
      </c>
      <c r="J23" s="13" t="s">
        <v>348</v>
      </c>
      <c r="K23" s="13" t="s">
        <v>393</v>
      </c>
    </row>
    <row r="24" ht="19.5" customHeight="1" spans="1:11">
      <c r="A24" s="142" t="s">
        <v>327</v>
      </c>
      <c r="B24" s="13" t="s">
        <v>326</v>
      </c>
      <c r="C24" s="13" t="s">
        <v>391</v>
      </c>
      <c r="D24" s="13" t="s">
        <v>342</v>
      </c>
      <c r="E24" s="13" t="s">
        <v>352</v>
      </c>
      <c r="F24" s="13" t="s">
        <v>353</v>
      </c>
      <c r="G24" s="13" t="s">
        <v>345</v>
      </c>
      <c r="H24" s="13" t="s">
        <v>346</v>
      </c>
      <c r="I24" s="13" t="s">
        <v>347</v>
      </c>
      <c r="J24" s="13" t="s">
        <v>348</v>
      </c>
      <c r="K24" s="13" t="s">
        <v>354</v>
      </c>
    </row>
    <row r="25" ht="19.5" customHeight="1" spans="1:11">
      <c r="A25" s="142" t="s">
        <v>327</v>
      </c>
      <c r="B25" s="13" t="s">
        <v>326</v>
      </c>
      <c r="C25" s="13" t="s">
        <v>391</v>
      </c>
      <c r="D25" s="13" t="s">
        <v>355</v>
      </c>
      <c r="E25" s="13" t="s">
        <v>356</v>
      </c>
      <c r="F25" s="13" t="s">
        <v>394</v>
      </c>
      <c r="G25" s="13" t="s">
        <v>358</v>
      </c>
      <c r="H25" s="13" t="s">
        <v>377</v>
      </c>
      <c r="I25" s="13" t="s">
        <v>347</v>
      </c>
      <c r="J25" s="13" t="s">
        <v>360</v>
      </c>
      <c r="K25" s="13" t="s">
        <v>395</v>
      </c>
    </row>
    <row r="26" ht="19.5" customHeight="1" spans="1:11">
      <c r="A26" s="142" t="s">
        <v>327</v>
      </c>
      <c r="B26" s="13" t="s">
        <v>326</v>
      </c>
      <c r="C26" s="13" t="s">
        <v>391</v>
      </c>
      <c r="D26" s="13" t="s">
        <v>362</v>
      </c>
      <c r="E26" s="13" t="s">
        <v>363</v>
      </c>
      <c r="F26" s="13" t="s">
        <v>364</v>
      </c>
      <c r="G26" s="13" t="s">
        <v>345</v>
      </c>
      <c r="H26" s="13" t="s">
        <v>346</v>
      </c>
      <c r="I26" s="13" t="s">
        <v>347</v>
      </c>
      <c r="J26" s="13" t="s">
        <v>348</v>
      </c>
      <c r="K26" s="13" t="s">
        <v>365</v>
      </c>
    </row>
  </sheetData>
  <mergeCells count="13">
    <mergeCell ref="B2:K2"/>
    <mergeCell ref="A8:A12"/>
    <mergeCell ref="A13:A17"/>
    <mergeCell ref="A18:A20"/>
    <mergeCell ref="A21:A26"/>
    <mergeCell ref="B8:B12"/>
    <mergeCell ref="B13:B17"/>
    <mergeCell ref="B18:B20"/>
    <mergeCell ref="B21:B26"/>
    <mergeCell ref="C8:C12"/>
    <mergeCell ref="C13:C17"/>
    <mergeCell ref="C18:C20"/>
    <mergeCell ref="C21:C2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A8" sqref="A8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69" t="s">
        <v>396</v>
      </c>
    </row>
    <row r="2" ht="28.5" customHeight="1" spans="2:11">
      <c r="B2" s="128" t="s">
        <v>397</v>
      </c>
      <c r="C2" s="21"/>
      <c r="D2" s="21"/>
      <c r="E2" s="21"/>
      <c r="F2" s="21"/>
      <c r="G2" s="75"/>
      <c r="H2" s="21"/>
      <c r="I2" s="75"/>
      <c r="J2" s="75"/>
      <c r="K2" s="21"/>
    </row>
    <row r="3" ht="17.25" customHeight="1" spans="1:2">
      <c r="A3" t="s">
        <v>398</v>
      </c>
      <c r="B3" s="129"/>
    </row>
    <row r="4" ht="44.25" customHeight="1" spans="1:11">
      <c r="A4" s="130" t="s">
        <v>251</v>
      </c>
      <c r="B4" s="47" t="s">
        <v>331</v>
      </c>
      <c r="C4" s="47" t="s">
        <v>332</v>
      </c>
      <c r="D4" s="47" t="s">
        <v>333</v>
      </c>
      <c r="E4" s="47" t="s">
        <v>334</v>
      </c>
      <c r="F4" s="47" t="s">
        <v>335</v>
      </c>
      <c r="G4" s="54" t="s">
        <v>336</v>
      </c>
      <c r="H4" s="47" t="s">
        <v>337</v>
      </c>
      <c r="I4" s="54" t="s">
        <v>338</v>
      </c>
      <c r="J4" s="54" t="s">
        <v>339</v>
      </c>
      <c r="K4" s="47" t="s">
        <v>340</v>
      </c>
    </row>
    <row r="5" ht="14.25" customHeight="1" spans="1:11">
      <c r="A5" s="131">
        <v>1</v>
      </c>
      <c r="B5" s="132">
        <v>2</v>
      </c>
      <c r="C5" s="133">
        <v>3</v>
      </c>
      <c r="D5" s="134">
        <v>4</v>
      </c>
      <c r="E5" s="134">
        <v>5</v>
      </c>
      <c r="F5" s="134">
        <v>6</v>
      </c>
      <c r="G5" s="134">
        <v>7</v>
      </c>
      <c r="H5" s="133">
        <v>8</v>
      </c>
      <c r="I5" s="134">
        <v>8</v>
      </c>
      <c r="J5" s="133">
        <v>10</v>
      </c>
      <c r="K5" s="133">
        <v>11</v>
      </c>
    </row>
    <row r="6" ht="42" customHeight="1" spans="1:11">
      <c r="A6" s="14"/>
      <c r="B6" s="13"/>
      <c r="C6" s="135"/>
      <c r="D6" s="135"/>
      <c r="E6" s="135"/>
      <c r="F6" s="136"/>
      <c r="G6" s="137"/>
      <c r="H6" s="136"/>
      <c r="I6" s="137"/>
      <c r="J6" s="137"/>
      <c r="K6" s="136"/>
    </row>
    <row r="7" ht="51.75" customHeight="1" spans="1:11">
      <c r="A7" s="131"/>
      <c r="B7" s="13"/>
      <c r="C7" s="13"/>
      <c r="D7" s="13"/>
      <c r="E7" s="13"/>
      <c r="F7" s="13"/>
      <c r="G7" s="13"/>
      <c r="H7" s="13"/>
      <c r="I7" s="13"/>
      <c r="J7" s="13"/>
      <c r="K7" s="33"/>
    </row>
    <row r="8" customHeight="1" spans="1:1">
      <c r="A8" t="s">
        <v>399</v>
      </c>
    </row>
  </sheetData>
  <mergeCells count="1">
    <mergeCell ref="B2:K2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5"/>
  <sheetViews>
    <sheetView workbookViewId="0">
      <selection activeCell="B14" sqref="B14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4">
        <v>1</v>
      </c>
      <c r="B1" s="105">
        <v>0</v>
      </c>
      <c r="C1" s="104">
        <v>1</v>
      </c>
      <c r="D1" s="120"/>
      <c r="E1" s="120"/>
      <c r="F1" s="103" t="s">
        <v>400</v>
      </c>
    </row>
    <row r="2" ht="26.25" customHeight="1" spans="1:6">
      <c r="A2" s="108" t="s">
        <v>401</v>
      </c>
      <c r="B2" s="108" t="s">
        <v>401</v>
      </c>
      <c r="C2" s="109"/>
      <c r="D2" s="121"/>
      <c r="E2" s="121"/>
      <c r="F2" s="121"/>
    </row>
    <row r="3" ht="13.5" customHeight="1" spans="1:6">
      <c r="A3" s="4" t="str">
        <f>"单位名称："&amp;"曲靖市土地储备中心"</f>
        <v>单位名称：曲靖市土地储备中心</v>
      </c>
      <c r="B3" s="4" t="s">
        <v>402</v>
      </c>
      <c r="C3" s="104"/>
      <c r="D3" s="120"/>
      <c r="E3" s="120"/>
      <c r="F3" s="281" t="s">
        <v>2</v>
      </c>
    </row>
    <row r="4" ht="19.5" customHeight="1" spans="1:6">
      <c r="A4" s="67" t="s">
        <v>403</v>
      </c>
      <c r="B4" s="122" t="s">
        <v>47</v>
      </c>
      <c r="C4" s="67" t="s">
        <v>48</v>
      </c>
      <c r="D4" s="10" t="s">
        <v>404</v>
      </c>
      <c r="E4" s="10"/>
      <c r="F4" s="10"/>
    </row>
    <row r="5" ht="18.75" customHeight="1" spans="1:6">
      <c r="A5" s="67"/>
      <c r="B5" s="123"/>
      <c r="C5" s="67"/>
      <c r="D5" s="10" t="s">
        <v>29</v>
      </c>
      <c r="E5" s="10" t="s">
        <v>49</v>
      </c>
      <c r="F5" s="10" t="s">
        <v>50</v>
      </c>
    </row>
    <row r="6" ht="23.25" customHeight="1" spans="1:6">
      <c r="A6" s="54">
        <v>1</v>
      </c>
      <c r="B6" s="116" t="s">
        <v>147</v>
      </c>
      <c r="C6" s="54">
        <v>3</v>
      </c>
      <c r="D6" s="66">
        <v>4</v>
      </c>
      <c r="E6" s="66">
        <v>5</v>
      </c>
      <c r="F6" s="66">
        <v>6</v>
      </c>
    </row>
    <row r="7" ht="23.25" customHeight="1" spans="1:6">
      <c r="A7" s="13" t="s">
        <v>43</v>
      </c>
      <c r="B7" s="14"/>
      <c r="C7" s="14"/>
      <c r="D7" s="15">
        <v>81698</v>
      </c>
      <c r="E7" s="15"/>
      <c r="F7" s="15">
        <v>81698</v>
      </c>
    </row>
    <row r="8" ht="24" customHeight="1" spans="1:6">
      <c r="A8" s="14"/>
      <c r="B8" s="13" t="s">
        <v>77</v>
      </c>
      <c r="C8" s="13" t="s">
        <v>78</v>
      </c>
      <c r="D8" s="15">
        <v>79998</v>
      </c>
      <c r="E8" s="15"/>
      <c r="F8" s="15">
        <v>79998</v>
      </c>
    </row>
    <row r="9" ht="24" customHeight="1" spans="1:6">
      <c r="A9" s="13"/>
      <c r="B9" s="124" t="s">
        <v>79</v>
      </c>
      <c r="C9" s="124" t="s">
        <v>80</v>
      </c>
      <c r="D9" s="15">
        <v>79998</v>
      </c>
      <c r="E9" s="15"/>
      <c r="F9" s="15">
        <v>79998</v>
      </c>
    </row>
    <row r="10" ht="24" customHeight="1" spans="1:6">
      <c r="A10" s="13"/>
      <c r="B10" s="125" t="s">
        <v>81</v>
      </c>
      <c r="C10" s="125" t="s">
        <v>82</v>
      </c>
      <c r="D10" s="15">
        <v>79000</v>
      </c>
      <c r="E10" s="15"/>
      <c r="F10" s="15">
        <v>79000</v>
      </c>
    </row>
    <row r="11" ht="24" customHeight="1" spans="1:6">
      <c r="A11" s="13"/>
      <c r="B11" s="125" t="s">
        <v>83</v>
      </c>
      <c r="C11" s="125" t="s">
        <v>84</v>
      </c>
      <c r="D11" s="15">
        <v>998</v>
      </c>
      <c r="E11" s="15"/>
      <c r="F11" s="15">
        <v>998</v>
      </c>
    </row>
    <row r="12" ht="24" customHeight="1" spans="1:6">
      <c r="A12" s="13"/>
      <c r="B12" s="13" t="s">
        <v>100</v>
      </c>
      <c r="C12" s="13" t="s">
        <v>101</v>
      </c>
      <c r="D12" s="15">
        <v>1700</v>
      </c>
      <c r="E12" s="15"/>
      <c r="F12" s="15">
        <v>1700</v>
      </c>
    </row>
    <row r="13" ht="24" customHeight="1" spans="1:6">
      <c r="A13" s="13"/>
      <c r="B13" s="124" t="s">
        <v>102</v>
      </c>
      <c r="C13" s="124" t="s">
        <v>103</v>
      </c>
      <c r="D13" s="15">
        <v>1700</v>
      </c>
      <c r="E13" s="15"/>
      <c r="F13" s="15">
        <v>1700</v>
      </c>
    </row>
    <row r="14" ht="24" customHeight="1" spans="1:6">
      <c r="A14" s="13"/>
      <c r="B14" s="125" t="s">
        <v>104</v>
      </c>
      <c r="C14" s="125" t="s">
        <v>105</v>
      </c>
      <c r="D14" s="15">
        <v>1700</v>
      </c>
      <c r="E14" s="15"/>
      <c r="F14" s="15">
        <v>1700</v>
      </c>
    </row>
    <row r="15" ht="18.75" customHeight="1" spans="1:6">
      <c r="A15" s="126" t="s">
        <v>106</v>
      </c>
      <c r="B15" s="126" t="s">
        <v>106</v>
      </c>
      <c r="C15" s="127" t="s">
        <v>106</v>
      </c>
      <c r="D15" s="15">
        <v>81698</v>
      </c>
      <c r="E15" s="15"/>
      <c r="F15" s="15">
        <v>81698</v>
      </c>
    </row>
  </sheetData>
  <mergeCells count="7">
    <mergeCell ref="A2:F2"/>
    <mergeCell ref="A3:C3"/>
    <mergeCell ref="D4:F4"/>
    <mergeCell ref="A15:C15"/>
    <mergeCell ref="A4:A5"/>
    <mergeCell ref="B4:B5"/>
    <mergeCell ref="C4:C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400</v>
      </c>
    </row>
    <row r="2" ht="26.25" customHeight="1" spans="1:6">
      <c r="A2" s="108" t="s">
        <v>405</v>
      </c>
      <c r="B2" s="108" t="s">
        <v>401</v>
      </c>
      <c r="C2" s="109"/>
      <c r="D2" s="110"/>
      <c r="E2" s="110"/>
      <c r="F2" s="110"/>
    </row>
    <row r="3" ht="13.5" customHeight="1" spans="1:6">
      <c r="A3" s="4" t="str">
        <f>"单位名称："&amp;"曲靖市土地储备中心"</f>
        <v>单位名称：曲靖市土地储备中心</v>
      </c>
      <c r="B3" s="111" t="s">
        <v>402</v>
      </c>
      <c r="C3" s="104"/>
      <c r="D3" s="106"/>
      <c r="E3" s="106"/>
      <c r="F3" s="281" t="s">
        <v>2</v>
      </c>
    </row>
    <row r="4" ht="19.5" customHeight="1" spans="1:6">
      <c r="A4" s="112" t="s">
        <v>403</v>
      </c>
      <c r="B4" s="113" t="s">
        <v>47</v>
      </c>
      <c r="C4" s="112" t="s">
        <v>48</v>
      </c>
      <c r="D4" s="38" t="s">
        <v>406</v>
      </c>
      <c r="E4" s="39"/>
      <c r="F4" s="40"/>
    </row>
    <row r="5" ht="18.75" customHeight="1" spans="1:6">
      <c r="A5" s="114"/>
      <c r="B5" s="115"/>
      <c r="C5" s="114"/>
      <c r="D5" s="26" t="s">
        <v>29</v>
      </c>
      <c r="E5" s="38" t="s">
        <v>49</v>
      </c>
      <c r="F5" s="26" t="s">
        <v>50</v>
      </c>
    </row>
    <row r="6" ht="18.75" customHeight="1" spans="1:6">
      <c r="A6" s="54">
        <v>1</v>
      </c>
      <c r="B6" s="116" t="s">
        <v>147</v>
      </c>
      <c r="C6" s="54">
        <v>3</v>
      </c>
      <c r="D6" s="66">
        <v>4</v>
      </c>
      <c r="E6" s="66">
        <v>5</v>
      </c>
      <c r="F6" s="66">
        <v>6</v>
      </c>
    </row>
    <row r="7" ht="21" customHeight="1" spans="1:6">
      <c r="A7" s="13"/>
      <c r="B7" s="117"/>
      <c r="C7" s="117"/>
      <c r="D7" s="15"/>
      <c r="E7" s="15"/>
      <c r="F7" s="15"/>
    </row>
    <row r="8" ht="21" customHeight="1" spans="1:6">
      <c r="A8" s="117"/>
      <c r="B8" s="13"/>
      <c r="C8" s="13"/>
      <c r="D8" s="15"/>
      <c r="E8" s="15"/>
      <c r="F8" s="15"/>
    </row>
    <row r="9" ht="18.75" customHeight="1" spans="1:6">
      <c r="A9" s="118" t="s">
        <v>106</v>
      </c>
      <c r="B9" s="118" t="s">
        <v>106</v>
      </c>
      <c r="C9" s="119" t="s">
        <v>106</v>
      </c>
      <c r="D9" s="15"/>
      <c r="E9" s="15"/>
      <c r="F9" s="15"/>
    </row>
    <row r="10" customHeight="1" spans="1:1">
      <c r="A10" t="s">
        <v>407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workbookViewId="0">
      <selection activeCell="E16" sqref="E16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9"/>
      <c r="P1" s="69"/>
      <c r="Q1" s="41" t="s">
        <v>408</v>
      </c>
    </row>
    <row r="2" ht="27.75" customHeight="1" spans="1:17">
      <c r="A2" s="42" t="s">
        <v>409</v>
      </c>
      <c r="B2" s="21"/>
      <c r="C2" s="21"/>
      <c r="D2" s="21"/>
      <c r="E2" s="21"/>
      <c r="F2" s="21"/>
      <c r="G2" s="21"/>
      <c r="H2" s="21"/>
      <c r="I2" s="21"/>
      <c r="J2" s="21"/>
      <c r="K2" s="75"/>
      <c r="L2" s="21"/>
      <c r="M2" s="21"/>
      <c r="N2" s="21"/>
      <c r="O2" s="75"/>
      <c r="P2" s="75"/>
      <c r="Q2" s="21"/>
    </row>
    <row r="3" ht="18.75" customHeight="1" spans="1:17">
      <c r="A3" s="43" t="str">
        <f>"单位名称："&amp;"曲靖市土地储备中心"</f>
        <v>单位名称：曲靖市土地储备中心</v>
      </c>
      <c r="B3" s="23"/>
      <c r="C3" s="23"/>
      <c r="D3" s="23"/>
      <c r="E3" s="23"/>
      <c r="F3" s="23"/>
      <c r="G3" s="23"/>
      <c r="H3" s="23"/>
      <c r="I3" s="23"/>
      <c r="J3" s="23"/>
      <c r="O3" s="90"/>
      <c r="P3" s="90"/>
      <c r="Q3" s="281" t="s">
        <v>2</v>
      </c>
    </row>
    <row r="4" ht="15.75" customHeight="1" spans="1:17">
      <c r="A4" s="25" t="s">
        <v>410</v>
      </c>
      <c r="B4" s="77" t="s">
        <v>411</v>
      </c>
      <c r="C4" s="77" t="s">
        <v>412</v>
      </c>
      <c r="D4" s="77" t="s">
        <v>413</v>
      </c>
      <c r="E4" s="77" t="s">
        <v>414</v>
      </c>
      <c r="F4" s="77" t="s">
        <v>415</v>
      </c>
      <c r="G4" s="45" t="s">
        <v>257</v>
      </c>
      <c r="H4" s="45"/>
      <c r="I4" s="45"/>
      <c r="J4" s="45"/>
      <c r="K4" s="91"/>
      <c r="L4" s="45"/>
      <c r="M4" s="45"/>
      <c r="N4" s="45"/>
      <c r="O4" s="92"/>
      <c r="P4" s="91"/>
      <c r="Q4" s="46"/>
    </row>
    <row r="5" ht="17.25" customHeight="1" spans="1:17">
      <c r="A5" s="28"/>
      <c r="B5" s="79"/>
      <c r="C5" s="79"/>
      <c r="D5" s="79"/>
      <c r="E5" s="79"/>
      <c r="F5" s="79"/>
      <c r="G5" s="79" t="s">
        <v>29</v>
      </c>
      <c r="H5" s="79" t="s">
        <v>32</v>
      </c>
      <c r="I5" s="79" t="s">
        <v>416</v>
      </c>
      <c r="J5" s="79" t="s">
        <v>417</v>
      </c>
      <c r="K5" s="80" t="s">
        <v>418</v>
      </c>
      <c r="L5" s="93" t="s">
        <v>36</v>
      </c>
      <c r="M5" s="93"/>
      <c r="N5" s="93"/>
      <c r="O5" s="94"/>
      <c r="P5" s="99"/>
      <c r="Q5" s="81"/>
    </row>
    <row r="6" ht="54" customHeight="1" spans="1:17">
      <c r="A6" s="31"/>
      <c r="B6" s="81"/>
      <c r="C6" s="81"/>
      <c r="D6" s="81"/>
      <c r="E6" s="81"/>
      <c r="F6" s="81"/>
      <c r="G6" s="81"/>
      <c r="H6" s="81" t="s">
        <v>31</v>
      </c>
      <c r="I6" s="81"/>
      <c r="J6" s="81"/>
      <c r="K6" s="82"/>
      <c r="L6" s="81" t="s">
        <v>31</v>
      </c>
      <c r="M6" s="81" t="s">
        <v>37</v>
      </c>
      <c r="N6" s="81" t="s">
        <v>266</v>
      </c>
      <c r="O6" s="55" t="s">
        <v>39</v>
      </c>
      <c r="P6" s="82" t="s">
        <v>40</v>
      </c>
      <c r="Q6" s="81" t="s">
        <v>41</v>
      </c>
    </row>
    <row r="7" ht="15" customHeight="1" spans="1:17">
      <c r="A7" s="32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13" t="s">
        <v>419</v>
      </c>
      <c r="B8" s="83"/>
      <c r="C8" s="83"/>
      <c r="D8" s="83"/>
      <c r="E8" s="102"/>
      <c r="F8" s="15"/>
      <c r="G8" s="15">
        <v>34.355</v>
      </c>
      <c r="H8" s="15">
        <v>34.355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296</v>
      </c>
      <c r="B9" s="13" t="s">
        <v>420</v>
      </c>
      <c r="C9" s="13" t="s">
        <v>421</v>
      </c>
      <c r="D9" s="13" t="s">
        <v>422</v>
      </c>
      <c r="E9" s="13" t="s">
        <v>163</v>
      </c>
      <c r="F9" s="15"/>
      <c r="G9" s="15">
        <v>7.53</v>
      </c>
      <c r="H9" s="15">
        <v>7.53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296</v>
      </c>
      <c r="B10" s="13" t="s">
        <v>423</v>
      </c>
      <c r="C10" s="13" t="s">
        <v>424</v>
      </c>
      <c r="D10" s="13" t="s">
        <v>422</v>
      </c>
      <c r="E10" s="13" t="s">
        <v>146</v>
      </c>
      <c r="F10" s="15"/>
      <c r="G10" s="15">
        <v>6</v>
      </c>
      <c r="H10" s="15">
        <v>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296</v>
      </c>
      <c r="B11" s="13" t="s">
        <v>425</v>
      </c>
      <c r="C11" s="13" t="s">
        <v>426</v>
      </c>
      <c r="D11" s="13" t="s">
        <v>427</v>
      </c>
      <c r="E11" s="13" t="s">
        <v>146</v>
      </c>
      <c r="F11" s="15"/>
      <c r="G11" s="15">
        <v>0.825</v>
      </c>
      <c r="H11" s="15">
        <v>0.825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320</v>
      </c>
      <c r="B12" s="13" t="s">
        <v>428</v>
      </c>
      <c r="C12" s="13" t="s">
        <v>429</v>
      </c>
      <c r="D12" s="13" t="s">
        <v>430</v>
      </c>
      <c r="E12" s="13" t="s">
        <v>146</v>
      </c>
      <c r="F12" s="15"/>
      <c r="G12" s="15">
        <v>20</v>
      </c>
      <c r="H12" s="15">
        <v>20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1" customHeight="1" spans="1:17">
      <c r="A13" s="85" t="s">
        <v>106</v>
      </c>
      <c r="B13" s="86"/>
      <c r="C13" s="86"/>
      <c r="D13" s="86"/>
      <c r="E13" s="102"/>
      <c r="F13" s="15"/>
      <c r="G13" s="15">
        <v>34.355</v>
      </c>
      <c r="H13" s="15">
        <v>34.355</v>
      </c>
      <c r="I13" s="15"/>
      <c r="J13" s="15"/>
      <c r="K13" s="15"/>
      <c r="L13" s="15"/>
      <c r="M13" s="15"/>
      <c r="N13" s="15"/>
      <c r="O13" s="15"/>
      <c r="P13" s="15"/>
      <c r="Q13" s="15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workbookViewId="0">
      <selection activeCell="A11" sqref="A11:D12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88"/>
      <c r="M1" s="72"/>
      <c r="N1" s="72"/>
      <c r="O1" s="72"/>
      <c r="P1" s="69"/>
      <c r="Q1" s="95"/>
      <c r="R1" s="96" t="s">
        <v>431</v>
      </c>
    </row>
    <row r="2" ht="27.75" customHeight="1" spans="1:18">
      <c r="A2" s="42" t="s">
        <v>432</v>
      </c>
      <c r="B2" s="74"/>
      <c r="C2" s="74"/>
      <c r="D2" s="75"/>
      <c r="E2" s="75"/>
      <c r="F2" s="75"/>
      <c r="G2" s="75"/>
      <c r="H2" s="74"/>
      <c r="I2" s="74"/>
      <c r="J2" s="74"/>
      <c r="K2" s="74"/>
      <c r="L2" s="89"/>
      <c r="M2" s="74"/>
      <c r="N2" s="74"/>
      <c r="O2" s="74"/>
      <c r="P2" s="75"/>
      <c r="Q2" s="89"/>
      <c r="R2" s="74"/>
    </row>
    <row r="3" ht="18.75" customHeight="1" spans="1:18">
      <c r="A3" s="76" t="str">
        <f>"单位名称："&amp;"曲靖市土地储备中心"</f>
        <v>单位名称：曲靖市土地储备中心</v>
      </c>
      <c r="B3" s="62"/>
      <c r="C3" s="62"/>
      <c r="D3" s="64"/>
      <c r="E3" s="64"/>
      <c r="F3" s="64"/>
      <c r="G3" s="64"/>
      <c r="H3" s="62"/>
      <c r="I3" s="62"/>
      <c r="J3" s="62"/>
      <c r="K3" s="62"/>
      <c r="L3" s="88"/>
      <c r="M3" s="72"/>
      <c r="N3" s="72"/>
      <c r="O3" s="72"/>
      <c r="P3" s="90"/>
      <c r="Q3" s="97"/>
      <c r="R3" s="284" t="s">
        <v>2</v>
      </c>
    </row>
    <row r="4" ht="15.75" customHeight="1" spans="1:18">
      <c r="A4" s="25" t="s">
        <v>410</v>
      </c>
      <c r="B4" s="77" t="s">
        <v>433</v>
      </c>
      <c r="C4" s="77" t="s">
        <v>434</v>
      </c>
      <c r="D4" s="78" t="s">
        <v>435</v>
      </c>
      <c r="E4" s="78" t="s">
        <v>436</v>
      </c>
      <c r="F4" s="78" t="s">
        <v>437</v>
      </c>
      <c r="G4" s="78" t="s">
        <v>438</v>
      </c>
      <c r="H4" s="45" t="s">
        <v>257</v>
      </c>
      <c r="I4" s="45"/>
      <c r="J4" s="45"/>
      <c r="K4" s="45"/>
      <c r="L4" s="91"/>
      <c r="M4" s="45"/>
      <c r="N4" s="45"/>
      <c r="O4" s="45"/>
      <c r="P4" s="92"/>
      <c r="Q4" s="91"/>
      <c r="R4" s="46"/>
    </row>
    <row r="5" ht="17.25" customHeight="1" spans="1:18">
      <c r="A5" s="28"/>
      <c r="B5" s="79"/>
      <c r="C5" s="79"/>
      <c r="D5" s="80"/>
      <c r="E5" s="80"/>
      <c r="F5" s="80"/>
      <c r="G5" s="80"/>
      <c r="H5" s="79" t="s">
        <v>29</v>
      </c>
      <c r="I5" s="79" t="s">
        <v>32</v>
      </c>
      <c r="J5" s="79" t="s">
        <v>416</v>
      </c>
      <c r="K5" s="79" t="s">
        <v>417</v>
      </c>
      <c r="L5" s="80" t="s">
        <v>418</v>
      </c>
      <c r="M5" s="93" t="s">
        <v>439</v>
      </c>
      <c r="N5" s="93"/>
      <c r="O5" s="93"/>
      <c r="P5" s="94"/>
      <c r="Q5" s="99"/>
      <c r="R5" s="81"/>
    </row>
    <row r="6" ht="54" customHeight="1" spans="1:18">
      <c r="A6" s="31"/>
      <c r="B6" s="81"/>
      <c r="C6" s="81"/>
      <c r="D6" s="82"/>
      <c r="E6" s="82"/>
      <c r="F6" s="82"/>
      <c r="G6" s="82"/>
      <c r="H6" s="81"/>
      <c r="I6" s="81" t="s">
        <v>31</v>
      </c>
      <c r="J6" s="81"/>
      <c r="K6" s="81"/>
      <c r="L6" s="82"/>
      <c r="M6" s="81" t="s">
        <v>31</v>
      </c>
      <c r="N6" s="81" t="s">
        <v>37</v>
      </c>
      <c r="O6" s="81" t="s">
        <v>266</v>
      </c>
      <c r="P6" s="55" t="s">
        <v>39</v>
      </c>
      <c r="Q6" s="82" t="s">
        <v>40</v>
      </c>
      <c r="R6" s="81" t="s">
        <v>41</v>
      </c>
    </row>
    <row r="7" ht="15" customHeight="1" spans="1:18">
      <c r="A7" s="31">
        <v>1</v>
      </c>
      <c r="B7" s="81">
        <v>2</v>
      </c>
      <c r="C7" s="81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13"/>
      <c r="B8" s="83"/>
      <c r="C8" s="83"/>
      <c r="D8" s="84"/>
      <c r="E8" s="84"/>
      <c r="F8" s="84"/>
      <c r="G8" s="8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5" t="s">
        <v>440</v>
      </c>
      <c r="B10" s="86"/>
      <c r="C10" s="87"/>
      <c r="D10" s="84"/>
      <c r="E10" s="84"/>
      <c r="F10" s="84"/>
      <c r="G10" s="8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4">
      <c r="A11" s="19" t="s">
        <v>441</v>
      </c>
      <c r="B11" s="19"/>
      <c r="C11" s="19"/>
      <c r="D11" s="19"/>
    </row>
    <row r="12" customHeight="1" spans="1:4">
      <c r="A12" s="19"/>
      <c r="B12" s="19"/>
      <c r="C12" s="19"/>
      <c r="D12" s="19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3888888888889" defaultRowHeight="14.25" customHeight="1"/>
  <cols>
    <col min="1" max="1" width="37.7037037037037" customWidth="1"/>
    <col min="2" max="4" width="13.4259259259259" customWidth="1"/>
    <col min="5" max="5" width="10.287037037037" customWidth="1"/>
    <col min="7" max="14" width="10.287037037037" customWidth="1"/>
  </cols>
  <sheetData>
    <row r="1" ht="13.5" customHeight="1" spans="4:14">
      <c r="D1" s="57"/>
      <c r="F1" s="58"/>
      <c r="N1" s="69" t="s">
        <v>442</v>
      </c>
    </row>
    <row r="2" ht="35.25" customHeight="1" spans="1:14">
      <c r="A2" s="59" t="s">
        <v>443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24" customHeight="1" spans="1:13">
      <c r="A3" s="61" t="str">
        <f>"单位名称："&amp;"曲靖市土地储备中心"</f>
        <v>单位名称：曲靖市土地储备中心</v>
      </c>
      <c r="B3" s="62"/>
      <c r="C3" s="62"/>
      <c r="D3" s="63"/>
      <c r="E3" s="62"/>
      <c r="F3" s="64"/>
      <c r="G3" s="62"/>
      <c r="H3" s="62"/>
      <c r="I3" s="62"/>
      <c r="J3" s="62"/>
      <c r="K3" s="23"/>
      <c r="L3" s="23"/>
      <c r="M3" s="285" t="s">
        <v>2</v>
      </c>
    </row>
    <row r="4" ht="19.5" customHeight="1" spans="1:14">
      <c r="A4" s="10" t="s">
        <v>444</v>
      </c>
      <c r="B4" s="10" t="s">
        <v>257</v>
      </c>
      <c r="C4" s="10"/>
      <c r="D4" s="10"/>
      <c r="E4" s="10" t="s">
        <v>445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5" t="s">
        <v>446</v>
      </c>
      <c r="E5" s="54" t="s">
        <v>447</v>
      </c>
      <c r="F5" s="54" t="s">
        <v>448</v>
      </c>
      <c r="G5" s="54" t="s">
        <v>449</v>
      </c>
      <c r="H5" s="54" t="s">
        <v>450</v>
      </c>
      <c r="I5" s="54" t="s">
        <v>451</v>
      </c>
      <c r="J5" s="54" t="s">
        <v>452</v>
      </c>
      <c r="K5" s="54" t="s">
        <v>453</v>
      </c>
      <c r="L5" s="54" t="s">
        <v>454</v>
      </c>
      <c r="M5" s="54" t="s">
        <v>455</v>
      </c>
      <c r="N5" s="54" t="s">
        <v>456</v>
      </c>
    </row>
    <row r="6" ht="19.5" customHeight="1" spans="1:14">
      <c r="A6" s="66">
        <v>1</v>
      </c>
      <c r="B6" s="66">
        <v>2</v>
      </c>
      <c r="C6" s="66">
        <v>3</v>
      </c>
      <c r="D6" s="10">
        <v>4</v>
      </c>
      <c r="E6" s="54">
        <v>5</v>
      </c>
      <c r="F6" s="66">
        <v>6</v>
      </c>
      <c r="G6" s="54">
        <v>7</v>
      </c>
      <c r="H6" s="67">
        <v>8</v>
      </c>
      <c r="I6" s="54">
        <v>9</v>
      </c>
      <c r="J6" s="54">
        <v>10</v>
      </c>
      <c r="K6" s="54">
        <v>11</v>
      </c>
      <c r="L6" s="67">
        <v>12</v>
      </c>
      <c r="M6" s="54">
        <v>13</v>
      </c>
      <c r="N6" s="71">
        <v>14</v>
      </c>
    </row>
    <row r="7" ht="18.75" customHeight="1" spans="1:14">
      <c r="A7" s="6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="19" customFormat="1" customHeight="1" spans="1:1">
      <c r="A9" s="19" t="s">
        <v>457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8" sqref="$A8:$XFD8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6" t="s">
        <v>458</v>
      </c>
    </row>
    <row r="2" ht="28.5" customHeight="1" spans="1:10">
      <c r="A2" s="52" t="s">
        <v>459</v>
      </c>
      <c r="B2" s="3"/>
      <c r="C2" s="3"/>
      <c r="D2" s="3"/>
      <c r="E2" s="3"/>
      <c r="F2" s="53"/>
      <c r="G2" s="3"/>
      <c r="H2" s="53"/>
      <c r="I2" s="53"/>
      <c r="J2" s="3"/>
    </row>
    <row r="3" ht="17.25" customHeight="1" spans="1:1">
      <c r="A3" s="4" t="str">
        <f>"单位名称："&amp;"曲靖市土地储备中心"</f>
        <v>单位名称：曲靖市土地储备中心</v>
      </c>
    </row>
    <row r="4" ht="44.25" customHeight="1" spans="1:10">
      <c r="A4" s="47" t="s">
        <v>331</v>
      </c>
      <c r="B4" s="47" t="s">
        <v>332</v>
      </c>
      <c r="C4" s="47" t="s">
        <v>333</v>
      </c>
      <c r="D4" s="47" t="s">
        <v>334</v>
      </c>
      <c r="E4" s="47" t="s">
        <v>335</v>
      </c>
      <c r="F4" s="54" t="s">
        <v>336</v>
      </c>
      <c r="G4" s="47" t="s">
        <v>337</v>
      </c>
      <c r="H4" s="54" t="s">
        <v>338</v>
      </c>
      <c r="I4" s="54" t="s">
        <v>339</v>
      </c>
      <c r="J4" s="47" t="s">
        <v>340</v>
      </c>
    </row>
    <row r="5" ht="14.25" customHeight="1" spans="1:10">
      <c r="A5" s="47">
        <v>1</v>
      </c>
      <c r="B5" s="54">
        <v>2</v>
      </c>
      <c r="C5" s="55">
        <v>3</v>
      </c>
      <c r="D5" s="55">
        <v>4</v>
      </c>
      <c r="E5" s="55">
        <v>5</v>
      </c>
      <c r="F5" s="55">
        <v>6</v>
      </c>
      <c r="G5" s="54">
        <v>7</v>
      </c>
      <c r="H5" s="55">
        <v>8</v>
      </c>
      <c r="I5" s="54">
        <v>9</v>
      </c>
      <c r="J5" s="54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="19" customFormat="1" customHeight="1" spans="1:1">
      <c r="A8" s="19" t="s">
        <v>460</v>
      </c>
    </row>
  </sheetData>
  <mergeCells count="2">
    <mergeCell ref="A2:J2"/>
    <mergeCell ref="A3:H3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2"/>
  <sheetViews>
    <sheetView workbookViewId="0">
      <selection activeCell="G8" sqref="G8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1" t="s">
        <v>461</v>
      </c>
    </row>
    <row r="2" ht="28.5" customHeight="1" spans="1:8">
      <c r="A2" s="42" t="s">
        <v>462</v>
      </c>
      <c r="B2" s="21"/>
      <c r="C2" s="21"/>
      <c r="D2" s="21"/>
      <c r="E2" s="21"/>
      <c r="F2" s="21"/>
      <c r="G2" s="21"/>
      <c r="H2" s="21"/>
    </row>
    <row r="3" ht="13.5" customHeight="1" spans="1:2">
      <c r="A3" s="43" t="str">
        <f>"单位名称："&amp;"曲靖市土地储备中心"</f>
        <v>单位名称：曲靖市土地储备中心</v>
      </c>
      <c r="B3" s="22"/>
    </row>
    <row r="4" ht="18" customHeight="1" spans="1:8">
      <c r="A4" s="25" t="s">
        <v>403</v>
      </c>
      <c r="B4" s="25" t="s">
        <v>463</v>
      </c>
      <c r="C4" s="25" t="s">
        <v>464</v>
      </c>
      <c r="D4" s="25" t="s">
        <v>465</v>
      </c>
      <c r="E4" s="25" t="s">
        <v>466</v>
      </c>
      <c r="F4" s="44" t="s">
        <v>467</v>
      </c>
      <c r="G4" s="45"/>
      <c r="H4" s="46"/>
    </row>
    <row r="5" ht="18" customHeight="1" spans="1:8">
      <c r="A5" s="31"/>
      <c r="B5" s="31"/>
      <c r="C5" s="31"/>
      <c r="D5" s="31"/>
      <c r="E5" s="31"/>
      <c r="F5" s="47" t="s">
        <v>414</v>
      </c>
      <c r="G5" s="47" t="s">
        <v>468</v>
      </c>
      <c r="H5" s="47" t="s">
        <v>469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 t="s">
        <v>43</v>
      </c>
      <c r="B7" s="13" t="s">
        <v>470</v>
      </c>
      <c r="C7" s="13" t="s">
        <v>421</v>
      </c>
      <c r="D7" s="13" t="s">
        <v>420</v>
      </c>
      <c r="E7" s="13" t="s">
        <v>422</v>
      </c>
      <c r="F7" s="13" t="s">
        <v>163</v>
      </c>
      <c r="G7" s="48">
        <v>6275</v>
      </c>
      <c r="H7" s="15">
        <v>75300</v>
      </c>
    </row>
    <row r="8" ht="33" customHeight="1" spans="1:8">
      <c r="A8" s="13" t="s">
        <v>43</v>
      </c>
      <c r="B8" s="49" t="s">
        <v>470</v>
      </c>
      <c r="C8" s="49" t="s">
        <v>424</v>
      </c>
      <c r="D8" s="49" t="s">
        <v>423</v>
      </c>
      <c r="E8" s="49" t="s">
        <v>422</v>
      </c>
      <c r="F8" s="13" t="s">
        <v>146</v>
      </c>
      <c r="G8" s="15">
        <v>60000</v>
      </c>
      <c r="H8" s="15">
        <v>60000</v>
      </c>
    </row>
    <row r="9" ht="33" customHeight="1" spans="1:8">
      <c r="A9" s="13" t="s">
        <v>43</v>
      </c>
      <c r="B9" s="49" t="s">
        <v>470</v>
      </c>
      <c r="C9" s="49" t="s">
        <v>429</v>
      </c>
      <c r="D9" s="49" t="s">
        <v>471</v>
      </c>
      <c r="E9" s="49" t="s">
        <v>430</v>
      </c>
      <c r="F9" s="13" t="s">
        <v>146</v>
      </c>
      <c r="G9" s="15">
        <v>200000</v>
      </c>
      <c r="H9" s="15">
        <v>200000</v>
      </c>
    </row>
    <row r="10" ht="24" customHeight="1" spans="1:8">
      <c r="A10" s="50" t="s">
        <v>29</v>
      </c>
      <c r="B10" s="51"/>
      <c r="C10" s="51"/>
      <c r="D10" s="51"/>
      <c r="E10" s="51"/>
      <c r="F10" s="13"/>
      <c r="G10" s="15"/>
      <c r="H10" s="15">
        <f>SUM(H7:H9)</f>
        <v>335300</v>
      </c>
    </row>
    <row r="11" s="19" customFormat="1" customHeight="1"/>
    <row r="12" customHeight="1" spans="8:8">
      <c r="H12" s="19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A11" sqref="$A11:$XFD11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20"/>
      <c r="E1" s="20"/>
      <c r="F1" s="20"/>
      <c r="G1" s="20"/>
      <c r="K1" s="37" t="s">
        <v>472</v>
      </c>
    </row>
    <row r="2" ht="27.75" customHeight="1" spans="1:11">
      <c r="A2" s="21" t="s">
        <v>473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3.5" customHeight="1" spans="1:11">
      <c r="A3" s="4" t="str">
        <f>"单位名称："&amp;"曲靖市土地储备中心"</f>
        <v>单位名称：曲靖市土地储备中心</v>
      </c>
      <c r="B3" s="22"/>
      <c r="C3" s="22"/>
      <c r="D3" s="22"/>
      <c r="E3" s="22"/>
      <c r="F3" s="22"/>
      <c r="G3" s="22"/>
      <c r="H3" s="23"/>
      <c r="I3" s="23"/>
      <c r="J3" s="23"/>
      <c r="K3" s="286" t="s">
        <v>2</v>
      </c>
    </row>
    <row r="4" ht="21.75" customHeight="1" spans="1:11">
      <c r="A4" s="24" t="s">
        <v>309</v>
      </c>
      <c r="B4" s="24" t="s">
        <v>252</v>
      </c>
      <c r="C4" s="24" t="s">
        <v>250</v>
      </c>
      <c r="D4" s="25" t="s">
        <v>253</v>
      </c>
      <c r="E4" s="25" t="s">
        <v>254</v>
      </c>
      <c r="F4" s="25" t="s">
        <v>310</v>
      </c>
      <c r="G4" s="25" t="s">
        <v>311</v>
      </c>
      <c r="H4" s="26" t="s">
        <v>29</v>
      </c>
      <c r="I4" s="38" t="s">
        <v>474</v>
      </c>
      <c r="J4" s="39"/>
      <c r="K4" s="40"/>
    </row>
    <row r="5" ht="21.75" customHeight="1" spans="1:11">
      <c r="A5" s="27"/>
      <c r="B5" s="27"/>
      <c r="C5" s="27"/>
      <c r="D5" s="28"/>
      <c r="E5" s="28"/>
      <c r="F5" s="28"/>
      <c r="G5" s="28"/>
      <c r="H5" s="29"/>
      <c r="I5" s="25" t="s">
        <v>32</v>
      </c>
      <c r="J5" s="25" t="s">
        <v>33</v>
      </c>
      <c r="K5" s="25" t="s">
        <v>34</v>
      </c>
    </row>
    <row r="6" ht="40.5" customHeight="1" spans="1:11">
      <c r="A6" s="30"/>
      <c r="B6" s="30"/>
      <c r="C6" s="30"/>
      <c r="D6" s="31"/>
      <c r="E6" s="31"/>
      <c r="F6" s="31"/>
      <c r="G6" s="31"/>
      <c r="H6" s="32"/>
      <c r="I6" s="31" t="s">
        <v>31</v>
      </c>
      <c r="J6" s="31"/>
      <c r="K6" s="31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3"/>
      <c r="B8" s="13"/>
      <c r="C8" s="33"/>
      <c r="D8" s="33"/>
      <c r="E8" s="33"/>
      <c r="F8" s="33"/>
      <c r="G8" s="33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4" t="s">
        <v>106</v>
      </c>
      <c r="B10" s="35"/>
      <c r="C10" s="35"/>
      <c r="D10" s="35"/>
      <c r="E10" s="35"/>
      <c r="F10" s="35"/>
      <c r="G10" s="36"/>
      <c r="H10" s="15"/>
      <c r="I10" s="15"/>
      <c r="J10" s="15"/>
      <c r="K10" s="15"/>
    </row>
    <row r="11" s="19" customFormat="1" customHeight="1" spans="1:1">
      <c r="A11" s="19" t="s">
        <v>475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workbookViewId="0">
      <selection activeCell="F15" sqref="F15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476</v>
      </c>
    </row>
    <row r="2" ht="27.75" customHeight="1" spans="1:7">
      <c r="A2" s="3" t="s">
        <v>477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"单位名称："&amp;"曲靖市土地储备中心"</f>
        <v>单位名称：曲靖市土地储备中心</v>
      </c>
      <c r="B3" s="5"/>
      <c r="C3" s="5"/>
      <c r="D3" s="5"/>
      <c r="E3" s="6"/>
      <c r="F3" s="6"/>
      <c r="G3" s="286" t="s">
        <v>2</v>
      </c>
    </row>
    <row r="4" ht="21.75" customHeight="1" spans="1:7">
      <c r="A4" s="8" t="s">
        <v>250</v>
      </c>
      <c r="B4" s="8" t="s">
        <v>309</v>
      </c>
      <c r="C4" s="8" t="s">
        <v>252</v>
      </c>
      <c r="D4" s="9" t="s">
        <v>478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479</v>
      </c>
      <c r="F5" s="9" t="s">
        <v>480</v>
      </c>
      <c r="G5" s="9" t="s">
        <v>481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/>
      <c r="F8" s="15"/>
      <c r="G8" s="15"/>
    </row>
    <row r="9" ht="24.75" customHeight="1" spans="1:7">
      <c r="A9" s="14"/>
      <c r="B9" s="13" t="s">
        <v>482</v>
      </c>
      <c r="C9" s="13" t="s">
        <v>326</v>
      </c>
      <c r="D9" s="13" t="s">
        <v>483</v>
      </c>
      <c r="E9" s="15">
        <v>79000</v>
      </c>
      <c r="F9" s="15"/>
      <c r="G9" s="15"/>
    </row>
    <row r="10" ht="24.75" customHeight="1" spans="1:7">
      <c r="A10" s="13"/>
      <c r="B10" s="13" t="s">
        <v>482</v>
      </c>
      <c r="C10" s="13" t="s">
        <v>314</v>
      </c>
      <c r="D10" s="13" t="s">
        <v>483</v>
      </c>
      <c r="E10" s="15">
        <v>998</v>
      </c>
      <c r="F10" s="15"/>
      <c r="G10" s="15"/>
    </row>
    <row r="11" ht="24.75" customHeight="1" spans="1:7">
      <c r="A11" s="13"/>
      <c r="B11" s="13" t="s">
        <v>482</v>
      </c>
      <c r="C11" s="13" t="s">
        <v>323</v>
      </c>
      <c r="D11" s="13" t="s">
        <v>483</v>
      </c>
      <c r="E11" s="15">
        <v>1700</v>
      </c>
      <c r="F11" s="15"/>
      <c r="G11" s="15"/>
    </row>
    <row r="12" ht="24.75" customHeight="1" spans="1:7">
      <c r="A12" s="13"/>
      <c r="B12" s="13" t="s">
        <v>482</v>
      </c>
      <c r="C12" s="13" t="s">
        <v>320</v>
      </c>
      <c r="D12" s="13" t="s">
        <v>483</v>
      </c>
      <c r="E12" s="15">
        <v>20</v>
      </c>
      <c r="F12" s="15"/>
      <c r="G12" s="15"/>
    </row>
    <row r="13" ht="18.75" customHeight="1" spans="1:7">
      <c r="A13" s="16" t="s">
        <v>29</v>
      </c>
      <c r="B13" s="17" t="s">
        <v>484</v>
      </c>
      <c r="C13" s="17"/>
      <c r="D13" s="18"/>
      <c r="E13" s="15">
        <v>81609</v>
      </c>
      <c r="F13" s="15"/>
      <c r="G13" s="15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糯米JONO©</cp:lastModifiedBy>
  <dcterms:created xsi:type="dcterms:W3CDTF">2024-01-26T02:35:00Z</dcterms:created>
  <dcterms:modified xsi:type="dcterms:W3CDTF">2024-07-25T02:40:59Z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ACA0760CAD0A49A5A8BF6B28BDE7C048_12</vt:lpwstr>
  </property>
</Properties>
</file>