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附表11部门整体支出绩效自评情况" sheetId="1" r:id="rId1"/>
    <sheet name="附表12部门整体支出绩效自评表" sheetId="2" r:id="rId2"/>
    <sheet name="附表13 项目支出绩效自评表(公开13-1表)" sheetId="3" r:id="rId3"/>
    <sheet name="附表13 项目支出绩效自评表(公开13-2表)" sheetId="4" r:id="rId4"/>
    <sheet name="附表13项目支出绩效自评表(公开13-3表)" sheetId="5" r:id="rId5"/>
    <sheet name="附表13 项目支出绩效自评表(公开13-4表)" sheetId="6" r:id="rId6"/>
    <sheet name="附表13 项目支出绩效自评表(公开13-5表)" sheetId="7" r:id="rId7"/>
    <sheet name="附表13 项目支出绩效自评表(公开13-6表)" sheetId="8" r:id="rId8"/>
    <sheet name="附表13 项目支出绩效自评表(公开13-7表)" sheetId="9" r:id="rId9"/>
    <sheet name="附表13 项目支出绩效自评表(公开13-8表)" sheetId="10" r:id="rId10"/>
    <sheet name="附表13 项目支出绩效自评表(公开13-9表)" sheetId="11" r:id="rId11"/>
    <sheet name="附表13 项目支出绩效自评表(公开13-10表)" sheetId="12" r:id="rId12"/>
    <sheet name="附表13项目支出绩效自评表(公开13-11表)" sheetId="13" r:id="rId13"/>
    <sheet name="附表13 项目支出绩效自评表(公开13-12表)" sheetId="14" r:id="rId14"/>
    <sheet name="附表13 项目支出绩效自评表(公开13-13表)" sheetId="15" r:id="rId15"/>
    <sheet name="附表13 项目支出绩效自评表(公开13-14表)" sheetId="16" r:id="rId16"/>
    <sheet name="附表13 项目支出绩效自评表(公开13-15表)" sheetId="17" r:id="rId17"/>
    <sheet name="附表13 项目支出绩效自评表(公开13-16表)" sheetId="18" r:id="rId18"/>
    <sheet name="附表13 项目支出绩效自评表(公开13-17表)" sheetId="19" r:id="rId19"/>
    <sheet name="附表13 项目支出绩效自评表(公开13-18表)" sheetId="20" r:id="rId20"/>
    <sheet name="附表13 项目支出绩效自评表（公开13-19表)" sheetId="21" r:id="rId21"/>
    <sheet name="附表13 项目支出绩效自评表(公开13-20表)" sheetId="22" r:id="rId22"/>
    <sheet name="附表13项目支出绩效自评表(公开13-21表)" sheetId="23" r:id="rId23"/>
    <sheet name="附表13项目支出绩效自评表(公开13-22表)" sheetId="24" r:id="rId24"/>
    <sheet name="附表13 项目支出绩效自评表(公开13-23表)" sheetId="25" r:id="rId25"/>
    <sheet name="附表13 项目支出绩效自评表(公开13-24表)" sheetId="26" r:id="rId26"/>
    <sheet name="附表13 项目支出绩效自评表(公开13-25表)" sheetId="27" r:id="rId27"/>
    <sheet name="附表13 项目支出绩效自评表(公开13-26表)" sheetId="28" r:id="rId28"/>
  </sheets>
  <calcPr calcId="144525"/>
</workbook>
</file>

<file path=xl/sharedStrings.xml><?xml version="1.0" encoding="utf-8"?>
<sst xmlns="http://schemas.openxmlformats.org/spreadsheetml/2006/main" count="2895" uniqueCount="509">
  <si>
    <t>2021年度部门整体支出绩效自评情况</t>
  </si>
  <si>
    <t>编制单位：曲靖市交通运输局</t>
  </si>
  <si>
    <t>公开11表</t>
  </si>
  <si>
    <t>一、部门基本情况</t>
  </si>
  <si>
    <t>（一）部门概况</t>
  </si>
  <si>
    <t/>
  </si>
  <si>
    <t>一、部门基本概况
（一）部门机构设置
曲靖市交通运输局，位于曲靖市麒麟区文化路延长线287号，统一社会信用代码为11530300015150562C。下属有市本级机关、曲靖市交通工程质量安全监督站、曲靖市地方公路管理处、曲靖市交通行政执法监督支队、曲靖市交通运政管理处。
（二）部门主要职能
曲靖市交通运输局主要职能为负责推进综合交通运输体系建设，规划公路、铁路、水路、民航等行业发展，协助做好邮政管理相关工作，建立健全与全市综合交通运输体系相适应的制度体制机制，优化交通运输主要通道和重要枢纽节点布局，促进各种交通运输方式融合；组织拟订综合交通运输发展战略、政策和标准；负责综合交通运输市场监管；负责水路的行业管理；负责提出公路、铁路、水路、民航固定资产投资规模和方向，按照规定权限提出中央、省、市财政性资金安排建议并监督实施。负责按照规定权限审批、核准公路、铁路、水路、民航固定资产投资项目并监督实施。监督实施交通规费政策。负责公路通行费监督管理。负责交通基础设施建设资金的管理、使用；负责交通运输基础设施建设、管理、养护、市场的行业监管；协调中央垂直管理的铁路、民航、邮政有关工作；完成省交通运输厅和市委、市政府交办的其他任务。
（三）本级人员情况
本单位经中共曲靖市委员会机构编制办公室核准成立行政机构1各，行政编制46人。2021年末实有人员48人，与上年相比增加2人，本年调入3人，调出1人。</t>
  </si>
  <si>
    <t>（二）部门绩效目标的设立情况</t>
  </si>
  <si>
    <t>根据本单位预算绩效情况，从预算制度建设、预算资金分配、预算调整、资产配置、预算执行情况（特别是项目支出和“三公经费”控制情况、预算资金支出的效率和效果等方面设置部门绩效目标。</t>
  </si>
  <si>
    <t>（三）部门整体收支情况</t>
  </si>
  <si>
    <t>（一）项目实施情况
截至2021年12月31日，曲靖市交通运输局本局共计实施了32个项目，31个项目均已按照计划完成,剩余1个项目未实施。未实施项目为政府还贷二级公路取消收费后中央补助资金结转24,513.63万元。
（二）项目管理情况
曲靖市交通运输局根据各个立项项目确定的绩效目标，狠抓落实，积极推进项目建设，监管实施质量，较好的完成了预算目标。
（三）资金收支情况
1.收入情况
曲靖市交通运输局2021年初预算为43,741.09万元，追加预算197,891.61万元，调整后预算数为241,632.70万元，其中：基本支出9,098.86万元，项目支出232,533.84万元。具体情况详见下表  
单位：万元
预算情况   基本支出   项目支出    合计
年初预算数 8,794.11   34,946.99   43,741.09
追加预算数 304.75     197,586.86  197,891.61
合  计     9,098.86   232,533.84  241,632.70
2.支出情况
曲靖市交通运输局2021年度支出216,744.81万元，其中：基本支出8,992.29万元，项目支出207,752.52万元。
（1）基本支出
基本支出包括工资福利支出、商品和服务支出、对个人和家庭的补助支出三项内容，主要用于曲靖市交通运输局2021年度人员工资福利、住房公积金以及办公用品的购买、公务用车运行费、接待费等公用经费支出。具体情况如下：
①工资福利支出7,400.85万元，其中：基本工资1,704.93万元，津贴补贴3,133.16万元,奖金461.12万元，绩效工资336.18万元，社会保障缴费1,765.46万元。
②商品和服务支出1,152.75万元，其中：办公费260.92万元，印刷费2.8万元，手续费0.05万元，水费17.56万元，电费35.15万</t>
  </si>
  <si>
    <t>（四）部门预算管理制度建设情况</t>
  </si>
  <si>
    <t>1、建立健全预算制度，根据《预算法》、《政府采购法》及《政府会计制度》等法律法规对预算、资金、资产进行管理和使用，差旅费、会议费、培训费、招待费等方面按照机关相关规定执行。制定了《内部财务管理制度》、《财产物资管理制度》、《车辆管理制度》、《厉行节约制度》等内部管理制度。                                                                                                  2、把部门作为预算编制的的基本单位，从基层开始编制预算，自下而上，层层汇总生成。</t>
  </si>
  <si>
    <t>（五）严控“三公经费”支出情况</t>
  </si>
  <si>
    <t>2021年度“三公”经费82.77万元，较2020年度“三公”经费支出75.85万元，增加9.12%</t>
  </si>
  <si>
    <t>二、绩效自评工作情况</t>
  </si>
  <si>
    <t>（一）绩效自评的目的</t>
  </si>
  <si>
    <t>通过绩效评价验证部门自评结论，验证部门预算编制是否科学合理，预算执行是否规范、高效，履职效果是否明显，强化绩效评价结果运用，将评价结果作为调整支出结构，完善财政政策和科学安排预算的重要依据，提高财政资金使用效益。</t>
  </si>
  <si>
    <t>（二）自评组织过程</t>
  </si>
  <si>
    <t>1.前期准备</t>
  </si>
  <si>
    <t>（1）成立由局领导为组长的财政支出绩效自评领导小组，负责绩效自评的领导管理工作。
（2）领导小组下设办公室，负责财政支出绩效自评工作的具体组织、协调工作。
（3）按照《曲靖市财政局关于对2021年度市级部门预算财政支出开展绩效自评的通知》（曲财绩〔2022〕1号）要求，认真对照绩效目标，收集了工作开展的相关情况。</t>
  </si>
  <si>
    <t>2.组织实施</t>
  </si>
  <si>
    <t>（1）在组织实施过程中，项目评价工作小组领导高度重视。组长负责统筹协调工作，副组长负责全程监督，相关组员负责具体项目绩效评价工作，全组上下积极配合做好相关工作。
（2）根据项目自评报告的内容和要求，全面收集和整理反映项目资金使用效益情况的基础数据和相应文件资料和资料，并对项目的基础数据和相关资料进行核实、分析、整理，确保数据资料符合项目用款的实际情况和评价工作要求。
（3）依据经审核的基础数据资料，认真填列自评报告，做到实事求、准确完整地反映项目实施情况、项目资金的分配使用情况、项目的组织管理情况、项目实施后的产出效率和效果等重要情况。</t>
  </si>
  <si>
    <t>三、评价情况分析及综合评价结论</t>
  </si>
  <si>
    <t>绩效评价组按照本次制定的绩效评价指标及量化评分标准，从目标设定、预算配置、预算执行、预算管理、资产管理、职责履行、履职效益等七个方面进行了绩效评价，综合得分85.35分。</t>
  </si>
  <si>
    <t>四、存在的问题和整改情况</t>
  </si>
  <si>
    <t>（一）预算编制不全面
我局在编制年初预算时，在项目支出预算方面存在预算编报不全面，仅考虑市级财政资金安排数，未考虑省级财政资金，导致2021年较大调整预算，收入支出预算数与决算数差异较大。
（二）年末结余结转资金额较大，积极探索项目支出方式
截至2021年12月31日，我局年末项目结转资金24,913.9万元，较年初结转资金26,300.21万元，减少1,386.31万元，虽然年末结余结转资金较上年有所减少，但结转资金额仍然较大，需要予以重视。
改进措施：
（一）加强对现行财务管理和会计制度的学习，进一步规范资金的使用。
（二）加强预算编制、调整管理，预算编制应根据收支状况做实、做细，严格预算执行，对未执行的预算项目应尽快执行完毕，并上报执行情况。加强决算管理，确保决算真实、完整、准确、及时，加强决算分析工作，强化决算分析结果运用，建立健全单位预算与决算相互反映、相互促进的机制。有效、科学使用财政资金，减少年末结余资金数额，确保财政资金发挥更大的效益。
（三）建议建立健全相关项目制度，加强项目申报审批、项目实施过程中的监管力度，经费支付要依据完整、合法的支付凭证和证明材料，避免因政策、制度缺失或支付依据不充分，导致项目实施过程中存在隐患，确保财政资金的安全和效益。</t>
  </si>
  <si>
    <t>五、绩效自评结果应用</t>
  </si>
  <si>
    <t>（一）绩效评价工作完成后，及时整理、归纳、分析绩效评价结果。将评价结果及时反馈被评价的项目建设单位，作为改进项目预算管理和安排下一步工作的依据。
（二）项目单位应当根据绩效评价结果，改进管理措施，完善管理办法，调整和优化支出结构，对绩效评价中发现的问题应及时制定整改措施。</t>
  </si>
  <si>
    <t>六、主要经验及做法</t>
  </si>
  <si>
    <t>1.坚持高位推动。市委、市政府高度重视综合交通运输体系建设工作，主要领导、分管领导多次率队到省交通运输厅对接工作，深入高速公路建设一线实地调研指导，定期召开县域高速公路“能通全通”领导小组会议，及时研究解决解决重大问题，为综合交通运输体系建设指明方向、强化保障。
2.强化要素保障。提高速公路建设快速推进。一是“能通全通”圆满收官。建成曲靖三宝至昆明清水、杨柳至宣威、麒麟至师宗、罗平至八大河高速（一期）4条244.7公里高速公路，实现“能通全通”项目建设圆满收官。二是“互联互通”前期工作推进走在全省前列。在市委市政府的坚强领导下，我们迎难而上、竭尽全力，调动一切资源和力量，抽调专人组建工作专班，先后100余次到省直相关部门协调推进，5次到国家自然资源部协调、跟踪、盯办。今年以来，我市5个项目获得土地预审批复（占全省12个的41.67%），4个项目获得可研批复（占全省10个的40%），2个项目获得初步设计批复，前期工作多次得到省交通运输厅肯定和表扬。
3.强化跟踪督办。全面实行“一个项目一班人马、一套方案、一抓到底”的一线工作法，将项目建设目标任务立项分解到部门、落实到岗位、量化到个人，做到“精准建账、精准查账、精准结账”；大力推行重点工作“旬报制”，以10天为节点对各项工作分项梳理、研究、督促和解决。
4.依法行政水平逐步提高。2021年以来，出动执法车辆5630辆次、人员20789人次，检查车辆75613辆，查处非法营运案件803件。全市10个治超站点路面检查车辆38.85万辆，卸载货物7873吨，源头治理检查车辆2458辆，纠正违法装载车辆161辆，源头卸载货物806吨。开展交通运输执法领域突出问题专项整治，整改问题148个，整改率100%；开展“基层站所开放日”“执法体验周”等活动10余次，让群众一线了解执法、参与执法监督，有效提升交通执法“温度”和满意度。</t>
  </si>
  <si>
    <t>七、其他需说明的情况</t>
  </si>
  <si>
    <t>无</t>
  </si>
  <si>
    <t>备注：涉密部门和涉密信息按保密规定不公开。</t>
  </si>
  <si>
    <t>2021年度部门整体支出绩效自评表</t>
  </si>
  <si>
    <t>公开12表</t>
  </si>
  <si>
    <t>金额单位：万元</t>
  </si>
  <si>
    <t>内容</t>
  </si>
  <si>
    <t>说明</t>
  </si>
  <si>
    <t>部门总体目标</t>
  </si>
  <si>
    <t>部门职责</t>
  </si>
  <si>
    <t>（一）负责推进综合交通运输体系建设，规划公路、铁路、水路、民航等行业发展，协助做好邮政管理相关工作，建立健全与全市综合交通运输体系相适应的制度体制机制，优化交通运输主要通道和重要枢纽节点布局，促进各种交通运输方式融合。（二）组织拟订综合交通运输发展战略、政策和标准。（三）负责综合交通运输市场监管。组织拟订综合运输有关政策、准入制度、技术标准和运营规范的实施意见并组织落实。（四）负责水路的行业管理。负责权限内水上交通安全监督管理。（五）负责提出公路、铁路、水路、民航固定资产投资规模和方向，按照规定权限提出中央、省、市财政性资金安排建议并监督实施。（六）负责交通运输基础设施建设、管理、养护、市场的行业监管。（七）指导行业安全生产和应急管理工作，协调配合市内民航突发事件及大面积航班延误等处置工作。（八）指导交通运输信息化建设，承担综合交通运输统计工作，监测分析交通运输运行情况，发布有关信息。（九）协调中央垂直管理的铁路、民航、邮政有关工作。（十）指导交通运输综合执法和队伍建设工作，负责行政执法监督。（十一）完成省交通运输厅和市委、市政府交办的其他任务。</t>
  </si>
  <si>
    <t>根据三定方案归纳</t>
  </si>
  <si>
    <t>总体绩效目标</t>
  </si>
  <si>
    <t>根据《曲靖市综合立体交通网规划（2021-2050 年）》，并充分考虑曲靖及周边地区公路网规划布局形态，规划形成全市“1环3纵5横7联”高速公路和“613”网普通国省道相结合的干线公路网布局形态。按照《云南省人民政府关于加快推进“四好农村路”建设的实施意见》和《曲靖市乡村振兴战略规划》的要求，在干线公路规划建设的基础上，紧紧围绕“四好农村公路”及乡村振兴战略，以城乡一体化为导向，坚持以解决好农民群众“出行难、运输难”问题为主攻方向，坚持推进乡村交通与美丽乡村建设、旅游发展充分融合，重点从 县乡道联网工程、县乡道提档升级工程、自然村通达通畅工程、旅游资源路工程及精品农村公路示范工程等方面内容，推动农村交通基础设施提档升级，发挥交通运输对曲靖市乡村振兴发展的引领、支撑和保障作。在继续推进渝昆高速铁路建设的同时，规划新开工建设高速铁路 2 条、普通铁路 3 条、支（专）线铁路 2 条，共计 763 公里（含 185 公里建复线）。重点推进宣威机场建设以及会泽、罗平、麒麟等 等 3 个 通用机场的建设、鼓励有条件的风景区和重点林区建设临时起降点、并规划建设沾益航空博物馆和特色航空小镇，构建覆盖全市、功能清晰、层次分明的以运输机场和通用机场协同发展为格局的 “1+3+X ” 民航机场体系，联通省内外航空网，实现民航机场从无到有，航空运输实现跨越式发展。</t>
  </si>
  <si>
    <t>根据部门职责，中长期规划，省委，省政府要求归纳</t>
  </si>
  <si>
    <t>其他需说明事项</t>
  </si>
  <si>
    <t>部门年度目标</t>
  </si>
  <si>
    <t>实际完成情况</t>
  </si>
  <si>
    <t>预算年度(2021年)</t>
  </si>
  <si>
    <t>2021年市交通运输局工作重点：一是加快“互联互通”高速公路项目推进，完成已开工的陆寻、宣富、宣会、会巧、师丘高速5条公路的年度建设任务。二是加快国省道改造项目建设。加快G326线杉木箐至宣威段建，做好G248、G320改造提升项目前期工作，力争尽早开工建设。三是做好铁路、民航、水运规划。做好沪昆、渝昆高铁连接线和滇中城市群环线铁路等项目可研编制，做好宣威、会泽、罗平机场的对接和预可研编制。四是积极推进农村公路建设和养护管理，加大对县市区农村项目开工建设、质量安全、资金配套情况督查力度。积极推进养护体制改革，督促县、乡政府认真履行农村公路管理养护责任。五是强化客运站点码头建设。继续开展标准化船舶改造和建设。六是积极推进交通运输综合行政执法改革。七是加快构建交通运输安全体系。</t>
  </si>
  <si>
    <t>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</si>
  <si>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</si>
  <si>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</si>
  <si>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</si>
  <si>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</si>
  <si>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</si>
  <si>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</si>
  <si>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</si>
  <si>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</si>
  <si>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</si>
  <si>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</si>
  <si>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深化改革保障民生</t>
  </si>
  <si>
    <t>本级</t>
  </si>
  <si>
    <t>完成对城市公交、出租车等的管理工作，保障涉及民生支出的落实。</t>
  </si>
  <si>
    <t>促进固定资产投资和互联互通基础设施建设</t>
  </si>
  <si>
    <t>负责提出公路、铁路、水路、民航固定资产投资规模和方向，按照规定权限提出中央、省、市财政性资金安排建议并监督实施。</t>
  </si>
  <si>
    <t>生态文明和自身建设</t>
  </si>
  <si>
    <t>1.负责综合交通运输市场监管。2.负责水路的行业管理。3.指导行业安全生产和应急管理工作，协调配合市内民航突发事件及大面积航班延误等处置工作。4.指导交通运输信息化建设，承担综合交通运输统计工作，监测分析交通运输运行情况，发布有关信息。5.协调中央垂直管理的铁路、民航、邮政有关工作。6.指导交通运输综合执法和队伍建设工作，负责行政执法监督。</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</si>
  <si>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</si>
  <si>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</si>
  <si>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</si>
  <si>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</si>
  <si>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</si>
  <si>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</si>
  <si>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</si>
  <si>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</si>
  <si>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</si>
  <si>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</si>
  <si>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</si>
  <si>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</si>
  <si>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综合交通基础设施建设投资完成额</t>
  </si>
  <si>
    <t>&gt;=</t>
  </si>
  <si>
    <t>2359500.00万元</t>
  </si>
  <si>
    <t>高速公路前期报件报批复杂，导致项目推进迟缓。</t>
  </si>
  <si>
    <t>高速公路实际开工建设数</t>
  </si>
  <si>
    <t>6个</t>
  </si>
  <si>
    <t>国省道项目推进数</t>
  </si>
  <si>
    <t>=</t>
  </si>
  <si>
    <t>3个</t>
  </si>
  <si>
    <t>渝昆高铁征迁完成率</t>
  </si>
  <si>
    <t>农村公路养护里程</t>
  </si>
  <si>
    <t>省厅2020年度公报数</t>
  </si>
  <si>
    <t>质量指标</t>
  </si>
  <si>
    <t>落实好安全生产责任，重特大事故率</t>
  </si>
  <si>
    <t>农村管理养护率</t>
  </si>
  <si>
    <t>交通运输客货运、城市公交和出租车监管完成情况</t>
  </si>
  <si>
    <t>交通行政执法案件办结情况</t>
  </si>
  <si>
    <t>时效指标</t>
  </si>
  <si>
    <t>债务还本付息及时率</t>
  </si>
  <si>
    <t>预算进度执行率</t>
  </si>
  <si>
    <t>成本指标</t>
  </si>
  <si>
    <t>财政供养人员控制率</t>
  </si>
  <si>
    <t>效益指标</t>
  </si>
  <si>
    <t>经济效益指标</t>
  </si>
  <si>
    <t>公路运输总周转量增长率</t>
  </si>
  <si>
    <t>邮政业务总量增长率</t>
  </si>
  <si>
    <t>社会效益指标</t>
  </si>
  <si>
    <t>树林文明执法形象</t>
  </si>
  <si>
    <t>优</t>
  </si>
  <si>
    <t>提高公共交通服务效率</t>
  </si>
  <si>
    <t>生态效益指标</t>
  </si>
  <si>
    <t>建设项目通过环评，实现节能减排目标</t>
  </si>
  <si>
    <t>可持续影响指标</t>
  </si>
  <si>
    <t>项目建设在未来一定时期适用性</t>
  </si>
  <si>
    <t>5 年</t>
  </si>
  <si>
    <t>满意度指标</t>
  </si>
  <si>
    <t>服务对象满意度指标</t>
  </si>
  <si>
    <t>社会公众对交通运输行业满意度</t>
  </si>
  <si>
    <t>备注：1.涉密部门和涉密信息按保密规定不公开。</t>
  </si>
  <si>
    <t xml:space="preserve">      2.一级指标包含产出指标、效益指标、满意度指标，二级指标和三级指标根据项目实际情况设置。</t>
  </si>
  <si>
    <t>2021年度项目支出绩效自评表</t>
  </si>
  <si>
    <t>公开13-1表</t>
  </si>
  <si>
    <t>项目名称</t>
  </si>
  <si>
    <t>曲陆高速改扩建征地拆迁项目经费</t>
  </si>
  <si>
    <t>主管部门</t>
  </si>
  <si>
    <t>曲靖市交通运输局</t>
  </si>
  <si>
    <t>实施单位</t>
  </si>
  <si>
    <t>项目资金
（万元）</t>
  </si>
  <si>
    <t>年初预算数</t>
  </si>
  <si>
    <t>全年预算数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</si>
  <si>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</si>
  <si>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</si>
  <si>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</si>
  <si>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</si>
  <si>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</si>
  <si>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</si>
  <si>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</si>
  <si>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</si>
  <si>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</si>
  <si>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</si>
  <si>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按项目经2016年8月26日曲靖市第四届人民代表大会常务委员会第二十七次会议通过（曲人发〔2016〕41号），批准《曲靖市人民政府关于政府向社会购买服务有关事项的议案》，同意市人民政府依照有关法律法规要求，按照权、责、利相统一的原则，购买曲陆高速公路改扩建征地拆迁项目社会服务。将市人民政府购买曲陆高速公路改扩建征地拆迁项目服务所需资金按年度足额纳入财政预算安排，财政预算和专项贷款期限相同。 实际贷款金额2.1亿元，利率4.9%/年。照《贷款合同》约定，将年度应支付回购本金和应付利息足额纳入年度财政预算。按照还款通知书时限，及时归还回购本金和投资收益，避免出现债务违约，维护好政府信誉。</t>
  </si>
  <si>
    <t>项目支出绩效指标表</t>
  </si>
  <si>
    <t xml:space="preserve">年度指标值 </t>
  </si>
  <si>
    <t>一级
指标</t>
  </si>
  <si>
    <t>台账建立</t>
  </si>
  <si>
    <t>元</t>
  </si>
  <si>
    <t>本金支付率</t>
  </si>
  <si>
    <t>贷款利息支付率</t>
  </si>
  <si>
    <t>按期支付利息和本金</t>
  </si>
  <si>
    <t>&lt;=</t>
  </si>
  <si>
    <t>约定时限</t>
  </si>
  <si>
    <t>天</t>
  </si>
  <si>
    <t>约定时间</t>
  </si>
  <si>
    <t>资金到位及时率</t>
  </si>
  <si>
    <t>降低政府债务成本</t>
  </si>
  <si>
    <t>专款专用率</t>
  </si>
  <si>
    <t>对经济发展得促进作用</t>
  </si>
  <si>
    <t>作用明显</t>
  </si>
  <si>
    <t>年</t>
  </si>
  <si>
    <t>改善区域交通及运输条件</t>
  </si>
  <si>
    <t>明显</t>
  </si>
  <si>
    <t>防止债务违约</t>
  </si>
  <si>
    <t>%</t>
  </si>
  <si>
    <t>项目建设适应未来一定时期内交通需求</t>
  </si>
  <si>
    <t>社会公众满意度</t>
  </si>
  <si>
    <t>债权人对履约行为的满意度</t>
  </si>
  <si>
    <t>其他需要说明的事项</t>
  </si>
  <si>
    <t>总分</t>
  </si>
  <si>
    <t>总分值</t>
  </si>
  <si>
    <t>总得分</t>
  </si>
  <si>
    <t>自评等级</t>
  </si>
  <si>
    <t>备注：</t>
  </si>
  <si>
    <t>1.涉密部门和涉密信息按保密规定不公开。</t>
  </si>
  <si>
    <t>2.一级指标包含产出指标、效益指标、满意度指标，二级指标和三级指标根据项目实际情况设置。</t>
  </si>
  <si>
    <t>公开13-2表</t>
  </si>
  <si>
    <t>老年人免费乘坐市内公交车补偿经费</t>
  </si>
  <si>
    <t>《曲靖市老年人免费乘坐城市市内公共交通工具实施方案（试行）》(曲政办发〔2008〕99号），明确了政府对公交企业的补偿范围、标准。市本级承担20%，麒麟区承担50%，沾益区承担20%，开发区承担10%。通过项目实施，确保曲靖市公交总公司正常运营，发挥其公益性。</t>
  </si>
  <si>
    <t>首次办理IC卡数</t>
  </si>
  <si>
    <t>人次</t>
  </si>
  <si>
    <t>乘坐人次</t>
  </si>
  <si>
    <t>万人次</t>
  </si>
  <si>
    <t>年度项目完成率</t>
  </si>
  <si>
    <t>补贴项目数据统计准确性</t>
  </si>
  <si>
    <t>补贴支付时限</t>
  </si>
  <si>
    <t>季度末</t>
  </si>
  <si>
    <t>IC卡工本费</t>
  </si>
  <si>
    <t>费用补贴成本</t>
  </si>
  <si>
    <t>0.8、1.6、2.4</t>
  </si>
  <si>
    <t>为市民节约支出</t>
  </si>
  <si>
    <t>公路交通行车责任事故年均下降率</t>
  </si>
  <si>
    <t>班次高峰时段平均运营时速较初期提升</t>
  </si>
  <si>
    <t>效果显著</t>
  </si>
  <si>
    <t>件</t>
  </si>
  <si>
    <t>提高城市公交吸引力，引导城市公交走绿色发展得道路</t>
  </si>
  <si>
    <t>加强基础设施建设，完善补偿机制，提升运营水平</t>
  </si>
  <si>
    <t>乘客满意度</t>
  </si>
  <si>
    <t>公开13-3表</t>
  </si>
  <si>
    <t>现役军人免费乘坐市内公交车补偿经费</t>
  </si>
  <si>
    <t>支持国防军队建设，落实好《军人抚恤优待条例》，完成好对现役军人提供免费乘坐公交车服务的任务。</t>
  </si>
  <si>
    <t>获补企业数</t>
  </si>
  <si>
    <t>免费乘坐人次</t>
  </si>
  <si>
    <t>建立健全痕迹资料</t>
  </si>
  <si>
    <t>建立</t>
  </si>
  <si>
    <t>落实好《军人抚恤优待条例》，做好“双拥”工作</t>
  </si>
  <si>
    <t>效果明显</t>
  </si>
  <si>
    <t>提高城市公交吸引力，引导城市交通走绿色发展道路</t>
  </si>
  <si>
    <t>完善补偿机制，提升运营水平</t>
  </si>
  <si>
    <t>公开13-4表</t>
  </si>
  <si>
    <t>沾会高速国开基金回购本金和投资收益经费</t>
  </si>
  <si>
    <t>根据曲靖市第四届人民政府第三十七次（2015年度第12次）常务会议纪要，同意对争取到的7亿元国开发展基金，市政府享有3亿元的基金份额，用于补充地方配套建设资金，由市政府回购，投资周期为17年，利率为12%/年。按照《国开发展基金投资合同》约定，将年度应支付回购本金和应付投资收益足额纳入年度财政预算。按照还款通知书时限，及时归还回购本金和投资收益，避免出现债务违约，维护好政府信誉。</t>
  </si>
  <si>
    <t>回购本金支付率</t>
  </si>
  <si>
    <t>投资收益支付率</t>
  </si>
  <si>
    <t>按期支付基金应付投资收益和回购本金</t>
  </si>
  <si>
    <t>公开13-5表</t>
  </si>
  <si>
    <t>邮政普遍服务基础设施补助资金</t>
  </si>
  <si>
    <t>曲靖市邮政管理局</t>
  </si>
  <si>
    <t>在以前年度考核奖补基础上，依据奖补办法，建立数据库，加强对已奖补项目的检查力度，做好邮政业基础设施建设补助资金项目的审核、检查、公示、兑现工作，更好的体现政府的惠民工作。</t>
  </si>
  <si>
    <t>普遍服务网点和快递企业</t>
  </si>
  <si>
    <t>个</t>
  </si>
  <si>
    <t>村邮便民服务站建设</t>
  </si>
  <si>
    <t>乡镇人民政府所在地周投递频次</t>
  </si>
  <si>
    <t>次</t>
  </si>
  <si>
    <t>结果公示时限</t>
  </si>
  <si>
    <t>监督检查和绩效评价时限</t>
  </si>
  <si>
    <t>每年3月底</t>
  </si>
  <si>
    <t>行政村通邮率</t>
  </si>
  <si>
    <t>培育规模快递品牌企业</t>
  </si>
  <si>
    <t>&gt;</t>
  </si>
  <si>
    <t>户</t>
  </si>
  <si>
    <t>人民群众对邮政普遍服务满意程度</t>
  </si>
  <si>
    <t>公开13-6表</t>
  </si>
  <si>
    <r>
      <rPr>
        <sz val="10"/>
        <rFont val="宋体"/>
        <charset val="134"/>
      </rPr>
      <t>提前下达</t>
    </r>
    <r>
      <rPr>
        <sz val="10"/>
        <rFont val="Times New Roman"/>
        <charset val="134"/>
      </rPr>
      <t>2020</t>
    </r>
    <r>
      <rPr>
        <sz val="10"/>
        <rFont val="宋体"/>
        <charset val="134"/>
      </rPr>
      <t>年度节能减排补助资金</t>
    </r>
  </si>
  <si>
    <r>
      <rPr>
        <sz val="10"/>
        <rFont val="Times New Roman"/>
        <charset val="134"/>
      </rPr>
      <t xml:space="preserve">      </t>
    </r>
    <r>
      <rPr>
        <sz val="10"/>
        <rFont val="宋体"/>
        <charset val="134"/>
      </rPr>
      <t>项目资金</t>
    </r>
    <r>
      <rPr>
        <sz val="10"/>
        <rFont val="Times New Roman"/>
        <charset val="134"/>
      </rPr>
      <t xml:space="preserve">                        </t>
    </r>
    <r>
      <rPr>
        <sz val="10"/>
        <rFont val="宋体"/>
        <charset val="134"/>
      </rPr>
      <t>（万元）</t>
    </r>
  </si>
  <si>
    <t>—</t>
  </si>
  <si>
    <r>
      <rPr>
        <sz val="10"/>
        <rFont val="Times New Roman"/>
        <charset val="134"/>
      </rPr>
      <t xml:space="preserve">      </t>
    </r>
    <r>
      <rPr>
        <sz val="10"/>
        <rFont val="宋体"/>
        <charset val="134"/>
      </rPr>
      <t>上年结转资金</t>
    </r>
  </si>
  <si>
    <r>
      <rPr>
        <sz val="10"/>
        <rFont val="Times New Roman"/>
        <charset val="134"/>
      </rPr>
      <t xml:space="preserve">  </t>
    </r>
    <r>
      <rPr>
        <sz val="10"/>
        <rFont val="宋体"/>
        <charset val="134"/>
      </rPr>
      <t>其他资金</t>
    </r>
  </si>
  <si>
    <t>年度总体目标</t>
  </si>
  <si>
    <t>完成年底投资和建设任务</t>
  </si>
  <si>
    <t>推广新能源汽车数量185辆，申请补贴车辆符合新能规定</t>
  </si>
  <si>
    <t>年度指标值</t>
  </si>
  <si>
    <t>数量</t>
  </si>
  <si>
    <t>推广新能源汽车数量（辆）</t>
  </si>
  <si>
    <t>申请运营补贴的节能与新能源公交车符合国家相关标准比例</t>
  </si>
  <si>
    <t>按照年度计划拨付资金</t>
  </si>
  <si>
    <t>是</t>
  </si>
  <si>
    <t>公共交通节能减排效果明显提升</t>
  </si>
  <si>
    <t>提升</t>
  </si>
  <si>
    <t>服务对象满意度</t>
  </si>
  <si>
    <t>城市公交企业满意度</t>
  </si>
  <si>
    <t>≥90%</t>
  </si>
  <si>
    <t>公开13-7表</t>
  </si>
  <si>
    <t>2021年交通安全专项资金</t>
  </si>
  <si>
    <r>
      <rPr>
        <sz val="10"/>
        <rFont val="Times New Roman"/>
        <charset val="134"/>
      </rPr>
      <t xml:space="preserve"> </t>
    </r>
    <r>
      <rPr>
        <sz val="10"/>
        <rFont val="宋体"/>
        <charset val="134"/>
      </rPr>
      <t>项目资金</t>
    </r>
    <r>
      <rPr>
        <sz val="10"/>
        <rFont val="Times New Roman"/>
        <charset val="134"/>
      </rPr>
      <t xml:space="preserve">                        </t>
    </r>
    <r>
      <rPr>
        <sz val="10"/>
        <rFont val="宋体"/>
        <charset val="134"/>
      </rPr>
      <t>（万元）</t>
    </r>
  </si>
  <si>
    <t>支持地方管养省道危桥改造项目1个，农村公路安防135公里，新改建桥梁8座</t>
  </si>
  <si>
    <t>支持地方管养省道危桥改造项目</t>
  </si>
  <si>
    <t>1</t>
  </si>
  <si>
    <t>支持村道农村公路安防项目</t>
  </si>
  <si>
    <t>152</t>
  </si>
  <si>
    <t>135</t>
  </si>
  <si>
    <t>师宗和沾益2个县未实施</t>
  </si>
  <si>
    <t>支出农村公路新改建桥梁项目</t>
  </si>
  <si>
    <t>9</t>
  </si>
  <si>
    <t>8</t>
  </si>
  <si>
    <t>资金使用合规性</t>
  </si>
  <si>
    <t>完工项目验收合格率</t>
  </si>
  <si>
    <t>按期完成投资</t>
  </si>
  <si>
    <t>对经济发展的促进作用明显</t>
  </si>
  <si>
    <t>显著提升基本公共服务水平</t>
  </si>
  <si>
    <t>公路安全水平</t>
  </si>
  <si>
    <t>交通建设符合环评审批要求</t>
  </si>
  <si>
    <t>符合</t>
  </si>
  <si>
    <t>新改建公路项目适应未来一定时期内交通需求</t>
  </si>
  <si>
    <t>改善通行服务水平群众满意度</t>
  </si>
  <si>
    <t>≥80%</t>
  </si>
  <si>
    <t>公开13-8表</t>
  </si>
  <si>
    <t>2021年农村公路日常养护省级补助资金</t>
  </si>
  <si>
    <t>按照计划建设国道、省道、县道、乡道、村道及大桥特大桥延长</t>
  </si>
  <si>
    <t>地方管养国道（公里）</t>
  </si>
  <si>
    <t>104.319</t>
  </si>
  <si>
    <t>地方管养省道（公里）</t>
  </si>
  <si>
    <t>264.371</t>
  </si>
  <si>
    <t>县道（公里）</t>
  </si>
  <si>
    <t>3465.798</t>
  </si>
  <si>
    <t>乡道（公里）</t>
  </si>
  <si>
    <t>9130.333</t>
  </si>
  <si>
    <t>村道（公里）</t>
  </si>
  <si>
    <t>5073.16</t>
  </si>
  <si>
    <t>大桥特大桥延长（米）</t>
  </si>
  <si>
    <t>大桥特大桥延（米）</t>
  </si>
  <si>
    <t>5809.13</t>
  </si>
  <si>
    <t>列养率</t>
  </si>
  <si>
    <t>公开13-9表</t>
  </si>
  <si>
    <t>2021年农村公路养护补助资金</t>
  </si>
  <si>
    <t>按计划完成国道、省道、县道公里数，村道完成3978.64km，实际大桥特大桥延长3527.12m</t>
  </si>
  <si>
    <t>个别县区未实施</t>
  </si>
  <si>
    <t>公开13-10表</t>
  </si>
  <si>
    <t>2021年全省航道及渡口养护专项补助经费</t>
  </si>
  <si>
    <t>建立专项债券台账，承担专项债券本金246790万元，降低政府债务成本9255.5万元，专款专用，并按期支付本息</t>
  </si>
  <si>
    <t>航道维护正常率</t>
  </si>
  <si>
    <t>修复受损农村公路项目</t>
  </si>
  <si>
    <t>&gt;=95%</t>
  </si>
  <si>
    <t>航道日常养护里程</t>
  </si>
  <si>
    <r>
      <rPr>
        <sz val="10"/>
        <rFont val="Times New Roman"/>
        <charset val="134"/>
      </rPr>
      <t>136</t>
    </r>
    <r>
      <rPr>
        <sz val="10"/>
        <rFont val="宋体"/>
        <charset val="134"/>
      </rPr>
      <t>公里</t>
    </r>
  </si>
  <si>
    <t>应急保通维护性疏浚项目合格</t>
  </si>
  <si>
    <t>1项</t>
  </si>
  <si>
    <t>渡口正常渡运率</t>
  </si>
  <si>
    <t>&gt;=90%</t>
  </si>
  <si>
    <t>通航保证率</t>
  </si>
  <si>
    <r>
      <rPr>
        <sz val="10"/>
        <rFont val="宋体"/>
        <charset val="134"/>
      </rPr>
      <t>二类养护</t>
    </r>
    <r>
      <rPr>
        <sz val="10"/>
        <rFont val="Times New Roman"/>
        <charset val="134"/>
      </rPr>
      <t>90%</t>
    </r>
    <r>
      <rPr>
        <sz val="10"/>
        <rFont val="宋体"/>
        <charset val="134"/>
      </rPr>
      <t>，其余为</t>
    </r>
    <r>
      <rPr>
        <sz val="10"/>
        <rFont val="Times New Roman"/>
        <charset val="134"/>
      </rPr>
      <t>88%</t>
    </r>
  </si>
  <si>
    <r>
      <rPr>
        <sz val="10"/>
        <rFont val="Times New Roman"/>
        <charset val="134"/>
      </rPr>
      <t>10</t>
    </r>
    <r>
      <rPr>
        <sz val="10"/>
        <rFont val="宋体"/>
        <charset val="134"/>
      </rPr>
      <t>年</t>
    </r>
  </si>
  <si>
    <t>公开13-11表</t>
  </si>
  <si>
    <t>2021年应付收费公路专项债券利息补助资金</t>
  </si>
  <si>
    <t>建立台账</t>
  </si>
  <si>
    <r>
      <rPr>
        <sz val="10"/>
        <rFont val="Times New Roman"/>
        <charset val="134"/>
      </rPr>
      <t>6</t>
    </r>
    <r>
      <rPr>
        <sz val="10"/>
        <rFont val="宋体"/>
        <charset val="134"/>
      </rPr>
      <t>本</t>
    </r>
  </si>
  <si>
    <t>承担专项债券本金</t>
  </si>
  <si>
    <r>
      <rPr>
        <sz val="10"/>
        <rFont val="Times New Roman"/>
        <charset val="134"/>
      </rPr>
      <t>246790</t>
    </r>
    <r>
      <rPr>
        <sz val="10"/>
        <rFont val="宋体"/>
        <charset val="134"/>
      </rPr>
      <t>万元</t>
    </r>
  </si>
  <si>
    <t>利息支付率</t>
  </si>
  <si>
    <t>专项债支付及时率</t>
  </si>
  <si>
    <t>专款专用情况</t>
  </si>
  <si>
    <t>9255.5万元</t>
  </si>
  <si>
    <t>公开13-12表</t>
  </si>
  <si>
    <t>2021年政府还贷二级公路取消收费后补助资金</t>
  </si>
  <si>
    <t>会泽县按计划实施，完成农村公路修复养护5公里投资195万元，农村公路危桥改造8座投资718万元。其余县区由于计划下达时间晚，目前还在做前期设计及评审工作，麒麟区已进入招投标，农村公路实施修复养护工程正在实施施工图设计</t>
  </si>
  <si>
    <t>支持农村公路实施修复养护里程（公里）</t>
  </si>
  <si>
    <r>
      <rPr>
        <sz val="10"/>
        <rFont val="Times New Roman"/>
        <charset val="134"/>
      </rPr>
      <t>95.977</t>
    </r>
    <r>
      <rPr>
        <sz val="10"/>
        <rFont val="宋体"/>
        <charset val="134"/>
      </rPr>
      <t>公里</t>
    </r>
  </si>
  <si>
    <r>
      <rPr>
        <sz val="10"/>
        <rFont val="Times New Roman"/>
        <charset val="134"/>
      </rPr>
      <t>5</t>
    </r>
    <r>
      <rPr>
        <sz val="10"/>
        <rFont val="宋体"/>
        <charset val="134"/>
      </rPr>
      <t>公里</t>
    </r>
  </si>
  <si>
    <t>资金计划下达时间较晚</t>
  </si>
  <si>
    <t>支持农村公路危桥改造数（座）</t>
  </si>
  <si>
    <r>
      <rPr>
        <sz val="10"/>
        <rFont val="Times New Roman"/>
        <charset val="134"/>
      </rPr>
      <t>40</t>
    </r>
    <r>
      <rPr>
        <sz val="10"/>
        <rFont val="宋体"/>
        <charset val="134"/>
      </rPr>
      <t>座</t>
    </r>
  </si>
  <si>
    <r>
      <rPr>
        <sz val="10"/>
        <rFont val="Times New Roman"/>
        <charset val="134"/>
      </rPr>
      <t>8</t>
    </r>
    <r>
      <rPr>
        <sz val="10"/>
        <rFont val="宋体"/>
        <charset val="134"/>
      </rPr>
      <t>座</t>
    </r>
  </si>
  <si>
    <t>补助资金足额下达率（%）</t>
  </si>
  <si>
    <t>补助资金使用合规率（%）</t>
  </si>
  <si>
    <t>补助资金拨付项目及时率（%）</t>
  </si>
  <si>
    <t>补助资金支持项目按期完工率（%）</t>
  </si>
  <si>
    <t>明显促进经济发展作用</t>
  </si>
  <si>
    <t>明显普通公路公众服务水平</t>
  </si>
  <si>
    <t>明显公路安全水平</t>
  </si>
  <si>
    <t>节能减排效果达到国家规定标准100%</t>
  </si>
  <si>
    <t>受益企业、群众满意度</t>
  </si>
  <si>
    <t>公开13-13表</t>
  </si>
  <si>
    <t>2021年中央节能减排补助资金</t>
  </si>
  <si>
    <t>完成存量节能与新能源公交车年运营里程25000公里，车辆纳入新能源汽车国家监管平台比例100%，企业申报材料技术参数与新能源汽车推广应用推荐车型目录参数一致性达到100%，节能减排效果达到国家规定标准100%。</t>
  </si>
  <si>
    <t>存量节能与新能源公交车年运营里程</t>
  </si>
  <si>
    <r>
      <rPr>
        <sz val="10"/>
        <rFont val="Times New Roman"/>
        <charset val="134"/>
      </rPr>
      <t>&gt;=25000</t>
    </r>
    <r>
      <rPr>
        <sz val="10"/>
        <rFont val="宋体"/>
        <charset val="134"/>
      </rPr>
      <t>公里</t>
    </r>
  </si>
  <si>
    <t>当年新增节能与新能源公交车月运营里程</t>
  </si>
  <si>
    <t>车辆纳入新能源汽车国家监管平台比例</t>
  </si>
  <si>
    <t>企业申报材料技术参数与新能源汽车推广应用推荐车型目录参数一致性</t>
  </si>
  <si>
    <t>产业低碳化显著提升</t>
  </si>
  <si>
    <t>资源节约显著提升</t>
  </si>
  <si>
    <t>公开13-14表</t>
  </si>
  <si>
    <t>公开13-15表</t>
  </si>
  <si>
    <t>2020年交通运输企业省级财政贴息（第二批）补助资金</t>
  </si>
  <si>
    <t xml:space="preserve">      项目资金 （万元）</t>
  </si>
  <si>
    <t xml:space="preserve">  其他资金</t>
  </si>
  <si>
    <t>对公路水路重点客货运企业用于生产经营活动新增流动性贷款实施省级财政贴息补助，助企业应当新冠肺炎疫情影响，帮助纾解资金困难，加快恢复发展。</t>
  </si>
  <si>
    <t>支持交通运输行业市场主体个数</t>
  </si>
  <si>
    <t>支持企业新增贷款额度</t>
  </si>
  <si>
    <t>支持符合条件的企业新增贷款笔数</t>
  </si>
  <si>
    <t>贴息资金平均贴息利率</t>
  </si>
  <si>
    <t>贴息资金足额下达率</t>
  </si>
  <si>
    <t>贴息企业符合行业管理名单要求合规率</t>
  </si>
  <si>
    <t>贴息资金使用合规率</t>
  </si>
  <si>
    <t>贴息资金兑付时限（州市收到资金文件起计算）</t>
  </si>
  <si>
    <t>&lt;=20</t>
  </si>
  <si>
    <t>贴息资金按时足额兑付率</t>
  </si>
  <si>
    <t>对交通运输企业符合条件贷款还贷压力的纾解作用</t>
  </si>
  <si>
    <t>明显提高</t>
  </si>
  <si>
    <t>对交通运输行业加快恢复发展的促进作用</t>
  </si>
  <si>
    <t>保障交通运输行业市场主体的成效</t>
  </si>
  <si>
    <t>效果良好</t>
  </si>
  <si>
    <t>交通运输企业贷款适应未来一定时期内行业发展需求</t>
  </si>
  <si>
    <t>获得贴息资金的贷款企业满意度</t>
  </si>
  <si>
    <t>公开13-16表</t>
  </si>
  <si>
    <t>2021年车辆购置税收入补助地方（第二批）专项资金</t>
  </si>
  <si>
    <t>及时组织辖区内公路灾毁应急抢通，保障灾损公路畅通使用。</t>
  </si>
  <si>
    <t>支出县（市、区）数量</t>
  </si>
  <si>
    <t>&gt;=2</t>
  </si>
  <si>
    <t>保障辖区内灾损公路应急通行率</t>
  </si>
  <si>
    <t>资金支付时限</t>
  </si>
  <si>
    <t>&lt;=2021年12月31日</t>
  </si>
  <si>
    <t>对经济发展的促进作用</t>
  </si>
  <si>
    <t>基本公共服务水平</t>
  </si>
  <si>
    <t>明显改善</t>
  </si>
  <si>
    <t>明显提升</t>
  </si>
  <si>
    <t>交通建设项目符合环评审批要求</t>
  </si>
  <si>
    <t>公开13-17表</t>
  </si>
  <si>
    <t>2021年交通运输行业恢复发展以奖代补专项资金</t>
  </si>
  <si>
    <t>支持辖区内交通运输企业恢复发展。</t>
  </si>
  <si>
    <t>获补对象数</t>
  </si>
  <si>
    <t>6家</t>
  </si>
  <si>
    <t>政策宣传次数</t>
  </si>
  <si>
    <t>&gt;=1次</t>
  </si>
  <si>
    <t>兑现准确率</t>
  </si>
  <si>
    <t>发放及时率</t>
  </si>
  <si>
    <t>政策知晓率</t>
  </si>
  <si>
    <t>受益对象满意度</t>
  </si>
  <si>
    <t>公开13-18表</t>
  </si>
  <si>
    <t>2021年交通运输企业省级财政贴息（第三批）补助资金</t>
  </si>
  <si>
    <t>空支持符合条件的企业新增贷款笔数</t>
  </si>
  <si>
    <t>公开13-19表</t>
  </si>
  <si>
    <t>2021年专项债券用于陆良至寻甸高速公路建设专项资金</t>
  </si>
  <si>
    <t>完成投资110.47亿元</t>
  </si>
  <si>
    <t>投资额</t>
  </si>
  <si>
    <r>
      <rPr>
        <sz val="10"/>
        <rFont val="Times New Roman"/>
        <charset val="134"/>
      </rPr>
      <t>110.47</t>
    </r>
    <r>
      <rPr>
        <sz val="10"/>
        <rFont val="宋体"/>
        <charset val="134"/>
      </rPr>
      <t>亿元</t>
    </r>
  </si>
  <si>
    <t>总投资完成率</t>
  </si>
  <si>
    <t>建设里程</t>
  </si>
  <si>
    <t>79.27公里</t>
  </si>
  <si>
    <t>项目验收合格率</t>
  </si>
  <si>
    <t>偿债能力</t>
  </si>
  <si>
    <t>&gt;=1.1</t>
  </si>
  <si>
    <t>项目建成时限</t>
  </si>
  <si>
    <t>&lt;=2024年6月</t>
  </si>
  <si>
    <t>项目总投资收益率</t>
  </si>
  <si>
    <t>&gt;=152.42</t>
  </si>
  <si>
    <t>项目建设符合环评审批要求100%</t>
  </si>
  <si>
    <t>人民群众对出行改善的满意度</t>
  </si>
  <si>
    <t>公开13-20表</t>
  </si>
  <si>
    <t>2021年专项债券用于会泽至巧家高速公路建设专项资金</t>
  </si>
  <si>
    <t>完成投资138.34亿元</t>
  </si>
  <si>
    <r>
      <rPr>
        <sz val="10"/>
        <rFont val="Times New Roman"/>
        <charset val="134"/>
      </rPr>
      <t>131.1379</t>
    </r>
    <r>
      <rPr>
        <sz val="10"/>
        <rFont val="宋体"/>
        <charset val="134"/>
      </rPr>
      <t>亿元</t>
    </r>
  </si>
  <si>
    <t>69.751公里</t>
  </si>
  <si>
    <t>公开13-21表</t>
  </si>
  <si>
    <t>存量资金安排项目经费</t>
  </si>
  <si>
    <t>完成受损公路10个，开展公路质量安全监测60余次</t>
  </si>
  <si>
    <r>
      <rPr>
        <sz val="10"/>
        <rFont val="Times New Roman"/>
        <charset val="134"/>
      </rPr>
      <t>&gt;=10</t>
    </r>
    <r>
      <rPr>
        <sz val="10"/>
        <rFont val="宋体"/>
        <charset val="134"/>
      </rPr>
      <t>个</t>
    </r>
  </si>
  <si>
    <t>公路质量安全监测次数</t>
  </si>
  <si>
    <r>
      <rPr>
        <sz val="10"/>
        <rFont val="Times New Roman"/>
        <charset val="134"/>
      </rPr>
      <t>&gt;=60</t>
    </r>
    <r>
      <rPr>
        <sz val="10"/>
        <rFont val="宋体"/>
        <charset val="134"/>
      </rPr>
      <t>次</t>
    </r>
  </si>
  <si>
    <t>组织水上安全应急搜救演练</t>
  </si>
  <si>
    <t>1次</t>
  </si>
  <si>
    <t>高速公路项目开工数</t>
  </si>
  <si>
    <t>4个</t>
  </si>
  <si>
    <t>拟建高速公路工可审批数</t>
  </si>
  <si>
    <t>2人户</t>
  </si>
  <si>
    <t>国省道国土空间规划编制</t>
  </si>
  <si>
    <t>1个</t>
  </si>
  <si>
    <r>
      <rPr>
        <sz val="10"/>
        <rFont val="Times New Roman"/>
        <charset val="134"/>
      </rPr>
      <t>1</t>
    </r>
    <r>
      <rPr>
        <sz val="10"/>
        <rFont val="宋体"/>
        <charset val="134"/>
      </rPr>
      <t>个</t>
    </r>
  </si>
  <si>
    <t>空智能公交电子站台建设数</t>
  </si>
  <si>
    <t>200个</t>
  </si>
  <si>
    <r>
      <rPr>
        <sz val="10"/>
        <rFont val="Times New Roman"/>
        <charset val="134"/>
      </rPr>
      <t>200</t>
    </r>
    <r>
      <rPr>
        <sz val="10"/>
        <rFont val="宋体"/>
        <charset val="134"/>
      </rPr>
      <t>个</t>
    </r>
  </si>
  <si>
    <t>对经济发展明细促进作用</t>
  </si>
  <si>
    <t>显著基本公共服务水平</t>
  </si>
  <si>
    <t>显著</t>
  </si>
  <si>
    <t>较好</t>
  </si>
  <si>
    <t>显著提升公路安全水平</t>
  </si>
  <si>
    <t>项目适应未来一定时期内交通需求</t>
  </si>
  <si>
    <t>公开13-22表</t>
  </si>
  <si>
    <t>曲靖市交通运政管理处</t>
  </si>
  <si>
    <t>提高道路运输服务水平，全面提升行业调控能力、全面提升服务质量和服务水平、全面提升依法行政能力、全面提升行业监管能力、全面提升道路运输市场的诚信水平、全面提升行业出租车行业监管水平。</t>
  </si>
  <si>
    <t>2021年出租车监管职能职责划归至曲靖市交通运政管理处，为提高道路运输服务水平。</t>
  </si>
  <si>
    <t>劳务派遣人员数量</t>
  </si>
  <si>
    <t>&gt;=10</t>
  </si>
  <si>
    <t>每年开展打非治违出动执法人员</t>
  </si>
  <si>
    <t>每年配合相关部门开展联合执法整治行动</t>
  </si>
  <si>
    <t>&gt;=1</t>
  </si>
  <si>
    <t>违法行为查处率</t>
  </si>
  <si>
    <t>资金使用合规率</t>
  </si>
  <si>
    <t>执法人员接到指令出动时间</t>
  </si>
  <si>
    <t>&gt;=15分钟</t>
  </si>
  <si>
    <t>15分钟</t>
  </si>
  <si>
    <t>出租车运营管理执法辖区覆盖率</t>
  </si>
  <si>
    <t>公众满意度</t>
  </si>
  <si>
    <t>公开13-23表</t>
  </si>
  <si>
    <t>曲靖市交通行政执法监督支队</t>
  </si>
  <si>
    <t>完成市政府对《曲靖市交通运输局关于曲靖东南过境公路东过境段建设项目监督管理办公室结余资金请求安排支出的请示》（曲交请〔2021〕91号）批示的工作任务。</t>
  </si>
  <si>
    <t>日常路政巡查</t>
  </si>
  <si>
    <t>&gt;=250</t>
  </si>
  <si>
    <t>沿线路政法律法规宣传</t>
  </si>
  <si>
    <t>&gt;=3</t>
  </si>
  <si>
    <t>辖区内道路路产路权维护率</t>
  </si>
  <si>
    <t>日常路政处罚和行政许可完结率</t>
  </si>
  <si>
    <t>道路通畅率</t>
  </si>
  <si>
    <t>公众对路政执法满意度</t>
  </si>
  <si>
    <t>公开13-24表</t>
  </si>
  <si>
    <t>交通罚没收入用于执法办案经费</t>
  </si>
  <si>
    <t>2021年-2023年全市道路运输管理工作，将按照省市交通运输工作会议确定的各项工作目标要求，牢固树立“创新、协调、绿色、开放、共享”的五大发展理念，在“六个注重、六个全面提升”上狠下功夫，即注重规划先导和整体布局，全面提升行业调控能力；注重队伍建设的规范化管理，全面提升服务质量和服务水平；注重法规体系建设，全面提升依法行政能力；注重协调配合和动态监管，全面提升行业监管能力；注重诚信体系建设和示范引导，全面提升道路运输市场的诚信水平；注重科技兴运和低碳节能环保，全面提升行业科技监管水平。</t>
  </si>
  <si>
    <t>每年对货运企业源头运输装载行为的监管和检查</t>
  </si>
  <si>
    <t>交通运输部"十不准""八项制度"纪律执行率</t>
  </si>
  <si>
    <t>分钟</t>
  </si>
  <si>
    <t>年度查处超限超载行为次数同比下降率</t>
  </si>
  <si>
    <t>打击非法营运执法辖区覆盖率</t>
  </si>
  <si>
    <t>公开13-25表</t>
  </si>
  <si>
    <t>东过境高速国开基金回购本金和投资收益经费</t>
  </si>
  <si>
    <t>2016年国开发展基金有限公司与曲靖市开发投资有限公司签订《国开发展基金投资合同》（编号5310201606100000249），就曲靖东南过境公路东过境段投资5.46亿元，期限18年，利率2.2%。按照《国开行国家专项基金回购协议（三方）》约定，将当年应支付回购本金和应付投资收益足额纳入年度财政预算。按照市开发投资公司提供的还款通知书时限，及时归还回购本金和投资收益，避免出现债务违约，维护好政府信誉。</t>
  </si>
  <si>
    <t>1本</t>
  </si>
  <si>
    <t>1204.5万元</t>
  </si>
  <si>
    <t>明显促进经济发展</t>
  </si>
  <si>
    <t>明显改善区域交通及运输条件</t>
  </si>
  <si>
    <t>10年</t>
  </si>
  <si>
    <t>满意度</t>
  </si>
  <si>
    <t>项目支出绩效自评表</t>
  </si>
  <si>
    <t>公开13-26表</t>
  </si>
  <si>
    <t>2021年车辆购置税收入补助地方专项资金</t>
  </si>
  <si>
    <t>根据年度交通运输固定资产投资下达计划，中央车辆购置税补助资金及时到位，带动全社会农村公路投资，完成年度建设任务。</t>
  </si>
  <si>
    <t>支持乡镇通三级公路8个、30户以上自然村通硬化路316公里，危桥改造14座、修建村道安防工程199公里，农村公路建设9.08公里。大部分县区均已按计划实施。个别县因财政划拨资金不到位,目前项目已完成招投标，施工单位已进场复测，今年年底完工。</t>
  </si>
  <si>
    <t>完成投资</t>
  </si>
  <si>
    <t>&gt;3亿元</t>
  </si>
  <si>
    <t>2.9853亿元</t>
  </si>
  <si>
    <t>测算导致的偏差</t>
  </si>
  <si>
    <t>乡镇通三级公路建设里程</t>
  </si>
  <si>
    <t>&gt;=116.1</t>
  </si>
  <si>
    <t>30户以上自然村通硬化路建设里程</t>
  </si>
  <si>
    <t>&gt;=515</t>
  </si>
  <si>
    <t>财政划拨资金不到位</t>
  </si>
  <si>
    <t>村道安防建设里程</t>
  </si>
  <si>
    <t>&gt;=284</t>
  </si>
  <si>
    <t>农村公路危桥改造数量</t>
  </si>
  <si>
    <t>完成项目验收合格率</t>
  </si>
  <si>
    <t>适应</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</si>
</sst>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_ ;_ * \-#,##0.00_ ;_ * &quot;&quot;??_ ;_ @_ "/>
    <numFmt numFmtId="178" formatCode="0.00_ "/>
  </numFmts>
  <fonts count="46">
    <font>
      <sz val="10"/>
      <color indexed="8"/>
      <name val="Arial"/>
      <charset val="134"/>
    </font>
    <font>
      <sz val="11"/>
      <color theme="1"/>
      <name val="等线"/>
      <charset val="134"/>
      <scheme val="minor"/>
    </font>
    <font>
      <b/>
      <sz val="18"/>
      <name val="宋体"/>
      <charset val="134"/>
    </font>
    <font>
      <sz val="11"/>
      <name val="宋体"/>
      <charset val="134"/>
    </font>
    <font>
      <sz val="10"/>
      <name val="宋体"/>
      <charset val="134"/>
    </font>
    <font>
      <sz val="10"/>
      <name val="等线"/>
      <charset val="134"/>
      <scheme val="minor"/>
    </font>
    <font>
      <sz val="9"/>
      <name val="等线"/>
      <charset val="134"/>
      <scheme val="minor"/>
    </font>
    <font>
      <sz val="9"/>
      <name val="宋体"/>
      <charset val="134"/>
    </font>
    <font>
      <sz val="8"/>
      <name val="宋体"/>
      <charset val="134"/>
    </font>
    <font>
      <sz val="12"/>
      <color indexed="8"/>
      <name val="宋体"/>
      <charset val="134"/>
    </font>
    <font>
      <b/>
      <sz val="20"/>
      <color indexed="8"/>
      <name val="宋体"/>
      <charset val="134"/>
    </font>
    <font>
      <sz val="10"/>
      <color indexed="8"/>
      <name val="宋体"/>
      <charset val="134"/>
    </font>
    <font>
      <b/>
      <sz val="10"/>
      <color indexed="8"/>
      <name val="宋体"/>
      <charset val="134"/>
    </font>
    <font>
      <sz val="10"/>
      <color theme="1"/>
      <name val="等线"/>
      <charset val="134"/>
      <scheme val="minor"/>
    </font>
    <font>
      <sz val="10"/>
      <name val="Arial"/>
      <charset val="134"/>
    </font>
    <font>
      <sz val="10"/>
      <name val="Times New Roman"/>
      <charset val="134"/>
    </font>
    <font>
      <sz val="10"/>
      <color indexed="8"/>
      <name val="等线"/>
      <charset val="134"/>
      <scheme val="minor"/>
    </font>
    <font>
      <sz val="10"/>
      <color rgb="FF000000"/>
      <name val="等线"/>
      <charset val="134"/>
      <scheme val="minor"/>
    </font>
    <font>
      <sz val="10"/>
      <color theme="1"/>
      <name val="宋体"/>
      <charset val="134"/>
    </font>
    <font>
      <sz val="16"/>
      <name val="宋体"/>
      <charset val="134"/>
    </font>
    <font>
      <sz val="18"/>
      <color indexed="8"/>
      <name val="Arial"/>
      <charset val="134"/>
    </font>
    <font>
      <b/>
      <sz val="18"/>
      <color indexed="8"/>
      <name val="宋体"/>
      <charset val="134"/>
    </font>
    <font>
      <sz val="10"/>
      <color rgb="FF000000"/>
      <name val="宋体"/>
      <charset val="134"/>
    </font>
    <font>
      <sz val="11"/>
      <color indexed="8"/>
      <name val="宋体"/>
      <charset val="134"/>
    </font>
    <font>
      <sz val="12"/>
      <name val="宋体"/>
      <charset val="134"/>
    </font>
    <font>
      <b/>
      <sz val="24"/>
      <color indexed="8"/>
      <name val="宋体"/>
      <charset val="134"/>
    </font>
    <font>
      <sz val="22"/>
      <color indexed="8"/>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6">
    <fill>
      <patternFill patternType="none"/>
    </fill>
    <fill>
      <patternFill patternType="gray125"/>
    </fill>
    <fill>
      <patternFill patternType="solid">
        <fgColor indexed="9"/>
        <bgColor indexed="64"/>
      </patternFill>
    </fill>
    <fill>
      <patternFill patternType="solid">
        <fgColor theme="0"/>
        <bgColor indexed="9"/>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right style="thin">
        <color rgb="FF000000"/>
      </right>
      <top/>
      <bottom/>
      <diagonal/>
    </border>
    <border>
      <left style="thin">
        <color rgb="FF000000"/>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 fillId="5" borderId="22"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3" applyNumberFormat="0" applyFill="0" applyAlignment="0" applyProtection="0">
      <alignment vertical="center"/>
    </xf>
    <xf numFmtId="0" fontId="33" fillId="0" borderId="23" applyNumberFormat="0" applyFill="0" applyAlignment="0" applyProtection="0">
      <alignment vertical="center"/>
    </xf>
    <xf numFmtId="0" fontId="34" fillId="0" borderId="24" applyNumberFormat="0" applyFill="0" applyAlignment="0" applyProtection="0">
      <alignment vertical="center"/>
    </xf>
    <xf numFmtId="0" fontId="34" fillId="0" borderId="0" applyNumberFormat="0" applyFill="0" applyBorder="0" applyAlignment="0" applyProtection="0">
      <alignment vertical="center"/>
    </xf>
    <xf numFmtId="0" fontId="35" fillId="6" borderId="25" applyNumberFormat="0" applyAlignment="0" applyProtection="0">
      <alignment vertical="center"/>
    </xf>
    <xf numFmtId="0" fontId="36" fillId="7" borderId="26" applyNumberFormat="0" applyAlignment="0" applyProtection="0">
      <alignment vertical="center"/>
    </xf>
    <xf numFmtId="0" fontId="37" fillId="7" borderId="25" applyNumberFormat="0" applyAlignment="0" applyProtection="0">
      <alignment vertical="center"/>
    </xf>
    <xf numFmtId="0" fontId="38" fillId="8" borderId="27" applyNumberFormat="0" applyAlignment="0" applyProtection="0">
      <alignment vertical="center"/>
    </xf>
    <xf numFmtId="0" fontId="39" fillId="0" borderId="28" applyNumberFormat="0" applyFill="0" applyAlignment="0" applyProtection="0">
      <alignment vertical="center"/>
    </xf>
    <xf numFmtId="0" fontId="40" fillId="0" borderId="29"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23" fillId="0" borderId="0"/>
    <xf numFmtId="0" fontId="23" fillId="0" borderId="0">
      <alignment vertical="center"/>
    </xf>
    <xf numFmtId="0" fontId="1" fillId="0" borderId="0">
      <alignment vertical="center"/>
    </xf>
  </cellStyleXfs>
  <cellXfs count="267">
    <xf numFmtId="0" fontId="0" fillId="0" borderId="0" xfId="0"/>
    <xf numFmtId="0" fontId="1" fillId="0" borderId="0" xfId="0" applyFont="1" applyAlignment="1">
      <alignment vertical="center"/>
    </xf>
    <xf numFmtId="176" fontId="1" fillId="0" borderId="0" xfId="0" applyNumberFormat="1" applyFont="1" applyAlignment="1">
      <alignment vertical="center"/>
    </xf>
    <xf numFmtId="0" fontId="2" fillId="0" borderId="0" xfId="0" applyFont="1" applyAlignment="1">
      <alignment horizontal="center" vertical="center" wrapText="1"/>
    </xf>
    <xf numFmtId="0" fontId="3" fillId="0" borderId="0" xfId="0" applyFont="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43" fontId="4" fillId="0" borderId="1" xfId="1"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textRotation="255" wrapText="1"/>
    </xf>
    <xf numFmtId="0" fontId="4" fillId="0" borderId="12" xfId="0" applyFont="1" applyBorder="1" applyAlignment="1">
      <alignment horizontal="center" vertical="center" textRotation="255"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5" fillId="0" borderId="0" xfId="49" applyFont="1" applyAlignment="1">
      <alignment horizontal="left" vertical="center" wrapText="1"/>
    </xf>
    <xf numFmtId="0" fontId="5" fillId="0" borderId="0" xfId="49" applyFont="1" applyAlignment="1">
      <alignment horizontal="center" vertical="center" wrapText="1"/>
    </xf>
    <xf numFmtId="0" fontId="4" fillId="0" borderId="0" xfId="0" applyFont="1" applyAlignment="1">
      <alignment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6" fillId="0" borderId="0" xfId="49" applyFont="1" applyAlignment="1">
      <alignment horizontal="center" vertical="center" wrapText="1"/>
    </xf>
    <xf numFmtId="0" fontId="2" fillId="0" borderId="0" xfId="0" applyFont="1" applyAlignment="1">
      <alignment horizontal="center" wrapText="1"/>
    </xf>
    <xf numFmtId="0" fontId="3" fillId="0" borderId="0" xfId="0" applyFont="1" applyAlignment="1">
      <alignment vertical="top"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43" fontId="7" fillId="0" borderId="1" xfId="1" applyFont="1" applyBorder="1" applyAlignment="1">
      <alignment horizontal="center" vertical="center" wrapText="1"/>
    </xf>
    <xf numFmtId="0" fontId="8"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textRotation="255" wrapText="1"/>
    </xf>
    <xf numFmtId="0" fontId="7" fillId="0" borderId="5" xfId="0" applyFont="1" applyBorder="1" applyAlignment="1">
      <alignment horizontal="center" vertical="center" textRotation="255" wrapText="1"/>
    </xf>
    <xf numFmtId="0" fontId="7" fillId="0" borderId="6" xfId="0" applyFont="1" applyBorder="1" applyAlignment="1">
      <alignment horizontal="center" vertical="center" textRotation="255" wrapText="1"/>
    </xf>
    <xf numFmtId="0" fontId="7" fillId="0" borderId="7" xfId="0" applyFont="1" applyBorder="1" applyAlignment="1">
      <alignment horizontal="center" vertical="center" textRotation="255" wrapText="1"/>
    </xf>
    <xf numFmtId="0" fontId="7" fillId="0" borderId="8" xfId="0" applyFont="1" applyBorder="1" applyAlignment="1">
      <alignment horizontal="center" vertical="center" wrapText="1"/>
    </xf>
    <xf numFmtId="9" fontId="7" fillId="0" borderId="1" xfId="0" applyNumberFormat="1" applyFont="1" applyBorder="1" applyAlignment="1">
      <alignment horizontal="center" vertical="center" wrapText="1"/>
    </xf>
    <xf numFmtId="0" fontId="7" fillId="0" borderId="9" xfId="0" applyFont="1" applyBorder="1" applyAlignment="1">
      <alignment horizontal="center" vertical="center" wrapText="1"/>
    </xf>
    <xf numFmtId="58" fontId="7" fillId="0" borderId="1"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xf>
    <xf numFmtId="0" fontId="9" fillId="0" borderId="0" xfId="0" applyFont="1" applyAlignment="1">
      <alignment vertical="center"/>
    </xf>
    <xf numFmtId="0" fontId="9" fillId="0" borderId="0" xfId="0" applyFont="1" applyAlignment="1">
      <alignment horizontal="center"/>
    </xf>
    <xf numFmtId="0" fontId="9" fillId="0" borderId="0" xfId="0" applyFont="1"/>
    <xf numFmtId="0" fontId="10" fillId="0" borderId="9" xfId="0" applyFont="1" applyBorder="1" applyAlignment="1">
      <alignment horizontal="center" vertical="center"/>
    </xf>
    <xf numFmtId="0" fontId="11" fillId="0" borderId="0" xfId="0" applyFont="1" applyAlignment="1">
      <alignment horizontal="center" vertical="center"/>
    </xf>
    <xf numFmtId="0" fontId="11" fillId="2" borderId="1" xfId="0" applyFont="1" applyFill="1" applyBorder="1" applyAlignment="1">
      <alignment horizontal="center" vertical="center"/>
    </xf>
    <xf numFmtId="49" fontId="11" fillId="2" borderId="1" xfId="0" applyNumberFormat="1" applyFont="1" applyFill="1" applyBorder="1" applyAlignment="1">
      <alignment horizontal="left" vertical="center"/>
    </xf>
    <xf numFmtId="49" fontId="11" fillId="2" borderId="1" xfId="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 xfId="0" applyFont="1" applyFill="1" applyBorder="1" applyAlignment="1">
      <alignment vertical="center"/>
    </xf>
    <xf numFmtId="177" fontId="11" fillId="2" borderId="2" xfId="0" applyNumberFormat="1" applyFont="1" applyFill="1" applyBorder="1" applyAlignment="1">
      <alignment horizontal="right" vertical="center"/>
    </xf>
    <xf numFmtId="177" fontId="11" fillId="2" borderId="3" xfId="0" applyNumberFormat="1" applyFont="1" applyFill="1" applyBorder="1" applyAlignment="1">
      <alignment horizontal="right" vertical="center"/>
    </xf>
    <xf numFmtId="177" fontId="11" fillId="2" borderId="1" xfId="0" applyNumberFormat="1" applyFont="1" applyFill="1" applyBorder="1" applyAlignment="1">
      <alignment horizontal="right" vertical="center"/>
    </xf>
    <xf numFmtId="49"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left" vertical="top" wrapText="1"/>
    </xf>
    <xf numFmtId="0" fontId="12" fillId="2" borderId="2" xfId="0" applyFont="1" applyFill="1" applyBorder="1" applyAlignment="1">
      <alignment horizontal="center" vertical="center"/>
    </xf>
    <xf numFmtId="0" fontId="11" fillId="2" borderId="8" xfId="0" applyFont="1" applyFill="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vertical="center"/>
    </xf>
    <xf numFmtId="49" fontId="11" fillId="0" borderId="2" xfId="0" applyNumberFormat="1" applyFont="1" applyBorder="1" applyAlignment="1">
      <alignment horizontal="left" vertical="center"/>
    </xf>
    <xf numFmtId="49" fontId="11" fillId="0" borderId="3" xfId="0" applyNumberFormat="1" applyFont="1" applyBorder="1" applyAlignment="1">
      <alignment horizontal="left" vertical="center"/>
    </xf>
    <xf numFmtId="49" fontId="11" fillId="0" borderId="1" xfId="0" applyNumberFormat="1" applyFont="1" applyBorder="1" applyAlignment="1">
      <alignment horizontal="left" vertical="center"/>
    </xf>
    <xf numFmtId="49" fontId="11" fillId="0" borderId="4"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11" fillId="0" borderId="9" xfId="0" applyNumberFormat="1" applyFont="1" applyBorder="1" applyAlignment="1">
      <alignment horizontal="center" vertical="center"/>
    </xf>
    <xf numFmtId="49" fontId="11" fillId="0" borderId="1" xfId="0" applyNumberFormat="1" applyFont="1" applyBorder="1" applyAlignment="1">
      <alignment horizontal="left" vertical="center" wrapText="1"/>
    </xf>
    <xf numFmtId="49" fontId="11" fillId="0" borderId="6" xfId="0" applyNumberFormat="1" applyFont="1" applyBorder="1" applyAlignment="1">
      <alignment horizontal="center" vertical="center"/>
    </xf>
    <xf numFmtId="49" fontId="11" fillId="0" borderId="7" xfId="0" applyNumberFormat="1" applyFont="1" applyBorder="1" applyAlignment="1">
      <alignment horizontal="center" vertical="center"/>
    </xf>
    <xf numFmtId="49" fontId="11" fillId="0" borderId="10" xfId="0" applyNumberFormat="1" applyFont="1" applyBorder="1" applyAlignment="1">
      <alignment horizontal="center" vertical="center"/>
    </xf>
    <xf numFmtId="49" fontId="11" fillId="0" borderId="13" xfId="0" applyNumberFormat="1" applyFont="1" applyBorder="1" applyAlignment="1">
      <alignment horizontal="center" vertical="center"/>
    </xf>
    <xf numFmtId="49" fontId="11" fillId="0" borderId="11" xfId="0" applyNumberFormat="1" applyFont="1" applyBorder="1" applyAlignment="1">
      <alignment horizontal="center" vertical="center"/>
    </xf>
    <xf numFmtId="49" fontId="11" fillId="0" borderId="12" xfId="0" applyNumberFormat="1" applyFont="1" applyBorder="1" applyAlignment="1">
      <alignment horizontal="center" vertical="center"/>
    </xf>
    <xf numFmtId="49" fontId="11" fillId="0" borderId="1" xfId="0" applyNumberFormat="1" applyFont="1" applyBorder="1" applyAlignment="1">
      <alignment horizontal="center" vertical="center"/>
    </xf>
    <xf numFmtId="0" fontId="11" fillId="2" borderId="4"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2" xfId="0" applyFont="1" applyFill="1" applyBorder="1" applyAlignment="1">
      <alignment horizontal="center" vertical="center"/>
    </xf>
    <xf numFmtId="177" fontId="11" fillId="2" borderId="1" xfId="0" applyNumberFormat="1" applyFont="1" applyFill="1" applyBorder="1" applyAlignment="1">
      <alignment horizontal="center" vertical="center" wrapText="1"/>
    </xf>
    <xf numFmtId="9" fontId="11" fillId="2" borderId="1" xfId="0" applyNumberFormat="1" applyFont="1" applyFill="1" applyBorder="1" applyAlignment="1">
      <alignment horizontal="center" vertical="center" wrapText="1"/>
    </xf>
    <xf numFmtId="177" fontId="11" fillId="2" borderId="1" xfId="0" applyNumberFormat="1" applyFont="1" applyFill="1" applyBorder="1" applyAlignment="1">
      <alignment horizontal="center" vertical="center"/>
    </xf>
    <xf numFmtId="0" fontId="11" fillId="2" borderId="9" xfId="0" applyFont="1" applyFill="1" applyBorder="1" applyAlignment="1">
      <alignment horizontal="center" vertical="center" wrapText="1"/>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3" xfId="0" applyFont="1" applyFill="1" applyBorder="1" applyAlignment="1">
      <alignment horizontal="center" vertical="center" wrapText="1"/>
    </xf>
    <xf numFmtId="0" fontId="11" fillId="2" borderId="13" xfId="0" applyFont="1" applyFill="1" applyBorder="1" applyAlignment="1">
      <alignment horizontal="center" vertical="center"/>
    </xf>
    <xf numFmtId="177" fontId="11" fillId="0" borderId="1" xfId="0" applyNumberFormat="1" applyFont="1" applyBorder="1" applyAlignment="1">
      <alignment horizontal="center" vertical="center"/>
    </xf>
    <xf numFmtId="49" fontId="11" fillId="0" borderId="1" xfId="0" applyNumberFormat="1" applyFont="1" applyBorder="1" applyAlignment="1">
      <alignment horizontal="center" vertical="center" wrapText="1"/>
    </xf>
    <xf numFmtId="0" fontId="4" fillId="0" borderId="0" xfId="0" applyFont="1" applyAlignment="1">
      <alignment vertical="top" wrapText="1"/>
    </xf>
    <xf numFmtId="0" fontId="4" fillId="0" borderId="1" xfId="0" applyFont="1" applyBorder="1" applyAlignment="1">
      <alignment vertical="center" wrapText="1"/>
    </xf>
    <xf numFmtId="0" fontId="1" fillId="0" borderId="1" xfId="0" applyFont="1" applyBorder="1" applyAlignment="1">
      <alignment horizontal="center" vertical="center"/>
    </xf>
    <xf numFmtId="0" fontId="13" fillId="0" borderId="0" xfId="0" applyFont="1" applyAlignment="1">
      <alignment vertical="center"/>
    </xf>
    <xf numFmtId="0" fontId="4" fillId="0" borderId="1" xfId="0" applyFont="1" applyBorder="1" applyAlignment="1">
      <alignment horizontal="justify" vertical="center" wrapText="1"/>
    </xf>
    <xf numFmtId="0" fontId="4" fillId="0" borderId="0" xfId="0" applyFont="1" applyAlignment="1">
      <alignment horizontal="center" vertical="center" wrapText="1"/>
    </xf>
    <xf numFmtId="0" fontId="14" fillId="0" borderId="0" xfId="0" applyFont="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43" fontId="15" fillId="0" borderId="1" xfId="1" applyFont="1" applyBorder="1" applyAlignment="1">
      <alignment horizontal="center" vertical="center" wrapText="1"/>
    </xf>
    <xf numFmtId="43" fontId="15" fillId="0" borderId="2" xfId="1" applyFont="1" applyBorder="1" applyAlignment="1">
      <alignment horizontal="center" vertical="center" wrapText="1"/>
    </xf>
    <xf numFmtId="43" fontId="15" fillId="0" borderId="3" xfId="1"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9" fontId="15" fillId="0" borderId="1" xfId="0" applyNumberFormat="1" applyFont="1" applyBorder="1" applyAlignment="1">
      <alignment horizontal="center" vertical="center" wrapText="1"/>
    </xf>
    <xf numFmtId="0" fontId="14" fillId="0" borderId="0" xfId="0" applyFont="1"/>
    <xf numFmtId="0" fontId="14" fillId="0" borderId="0" xfId="0" applyFont="1" applyAlignment="1">
      <alignment horizontal="center" vertical="center" wrapText="1"/>
    </xf>
    <xf numFmtId="0" fontId="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xf>
    <xf numFmtId="0" fontId="7" fillId="0" borderId="1" xfId="0" applyFont="1" applyBorder="1" applyAlignment="1">
      <alignment horizontal="justify" vertical="center" wrapText="1"/>
    </xf>
    <xf numFmtId="0" fontId="7" fillId="0" borderId="2" xfId="0" applyFont="1" applyBorder="1" applyAlignment="1">
      <alignment horizontal="left" vertical="center" wrapText="1"/>
    </xf>
    <xf numFmtId="0" fontId="7" fillId="0" borderId="8" xfId="0" applyFont="1" applyBorder="1" applyAlignment="1">
      <alignment horizontal="left" vertical="center" wrapText="1"/>
    </xf>
    <xf numFmtId="0" fontId="7" fillId="0" borderId="3" xfId="0" applyFont="1" applyBorder="1" applyAlignment="1">
      <alignment horizontal="left" vertical="center" wrapText="1"/>
    </xf>
    <xf numFmtId="0" fontId="7" fillId="0" borderId="11" xfId="0" applyFont="1" applyBorder="1" applyAlignment="1">
      <alignment horizontal="center" vertical="center" textRotation="255" wrapText="1"/>
    </xf>
    <xf numFmtId="0" fontId="7" fillId="0" borderId="12" xfId="0" applyFont="1" applyBorder="1" applyAlignment="1">
      <alignment horizontal="center" vertical="center" textRotation="255" wrapText="1"/>
    </xf>
    <xf numFmtId="0" fontId="7" fillId="0" borderId="1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5" fillId="0" borderId="1" xfId="0" applyFont="1" applyBorder="1" applyAlignment="1">
      <alignment horizontal="center" vertical="center"/>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4" fillId="0" borderId="1" xfId="0" applyFont="1" applyBorder="1" applyAlignment="1">
      <alignment horizontal="center" wrapText="1"/>
    </xf>
    <xf numFmtId="0" fontId="15" fillId="0" borderId="1" xfId="0" applyFont="1" applyBorder="1" applyAlignment="1">
      <alignment horizontal="center" wrapText="1"/>
    </xf>
    <xf numFmtId="176" fontId="14" fillId="0" borderId="0" xfId="0" applyNumberFormat="1" applyFont="1" applyAlignment="1">
      <alignment vertical="center" wrapText="1"/>
    </xf>
    <xf numFmtId="176" fontId="2" fillId="0" borderId="0" xfId="0" applyNumberFormat="1" applyFont="1" applyAlignment="1">
      <alignment horizontal="center" wrapText="1"/>
    </xf>
    <xf numFmtId="176" fontId="3" fillId="0" borderId="0" xfId="0" applyNumberFormat="1" applyFont="1" applyAlignment="1">
      <alignment vertical="top" wrapText="1"/>
    </xf>
    <xf numFmtId="176" fontId="15" fillId="0" borderId="1" xfId="0" applyNumberFormat="1" applyFont="1" applyBorder="1" applyAlignment="1">
      <alignment horizontal="left" vertical="center" wrapText="1"/>
    </xf>
    <xf numFmtId="176" fontId="15" fillId="0" borderId="1" xfId="0" applyNumberFormat="1" applyFont="1" applyBorder="1" applyAlignment="1">
      <alignment horizontal="center" vertical="center" wrapText="1"/>
    </xf>
    <xf numFmtId="0" fontId="4" fillId="0" borderId="1" xfId="0" applyFont="1" applyBorder="1" applyAlignment="1">
      <alignment horizontal="center" vertical="center" textRotation="255" wrapText="1"/>
    </xf>
    <xf numFmtId="178" fontId="14" fillId="0" borderId="0" xfId="0" applyNumberFormat="1" applyFont="1" applyAlignment="1">
      <alignment vertical="center" wrapText="1"/>
    </xf>
    <xf numFmtId="0" fontId="15" fillId="0" borderId="1" xfId="0" applyFont="1" applyBorder="1" applyAlignment="1">
      <alignment vertical="center" wrapText="1"/>
    </xf>
    <xf numFmtId="0" fontId="15" fillId="0" borderId="1" xfId="0" applyFont="1" applyBorder="1" applyAlignment="1">
      <alignment horizontal="justify" vertical="center" wrapText="1"/>
    </xf>
    <xf numFmtId="0" fontId="14" fillId="0" borderId="16" xfId="0" applyFont="1" applyBorder="1" applyAlignment="1">
      <alignment vertical="center" wrapText="1"/>
    </xf>
    <xf numFmtId="49" fontId="11" fillId="0" borderId="1" xfId="50" applyNumberFormat="1" applyFont="1" applyBorder="1" applyAlignment="1">
      <alignment horizontal="left" vertical="center" wrapText="1"/>
    </xf>
    <xf numFmtId="178" fontId="2" fillId="0" borderId="0" xfId="0" applyNumberFormat="1" applyFont="1" applyAlignment="1">
      <alignment horizontal="center" wrapText="1"/>
    </xf>
    <xf numFmtId="178" fontId="3" fillId="0" borderId="0" xfId="0" applyNumberFormat="1" applyFont="1" applyAlignment="1">
      <alignment vertical="top" wrapText="1"/>
    </xf>
    <xf numFmtId="178" fontId="15" fillId="0" borderId="1" xfId="0" applyNumberFormat="1" applyFont="1" applyBorder="1" applyAlignment="1">
      <alignment horizontal="left" vertical="center" wrapText="1"/>
    </xf>
    <xf numFmtId="178" fontId="15" fillId="0" borderId="1" xfId="0" applyNumberFormat="1" applyFont="1" applyBorder="1" applyAlignment="1">
      <alignment horizontal="center" vertical="center" wrapText="1"/>
    </xf>
    <xf numFmtId="178" fontId="4" fillId="0" borderId="1" xfId="0" applyNumberFormat="1" applyFont="1" applyBorder="1" applyAlignment="1">
      <alignment horizontal="center" vertical="center" wrapText="1"/>
    </xf>
    <xf numFmtId="0" fontId="18" fillId="0" borderId="1" xfId="51" applyFont="1" applyBorder="1" applyAlignment="1">
      <alignment horizontal="center" vertical="center" wrapText="1"/>
    </xf>
    <xf numFmtId="178" fontId="5" fillId="0" borderId="1" xfId="0" applyNumberFormat="1" applyFont="1" applyBorder="1" applyAlignment="1">
      <alignment horizontal="center" vertical="center" wrapText="1"/>
    </xf>
    <xf numFmtId="49" fontId="11" fillId="0" borderId="1" xfId="50" applyNumberFormat="1" applyFont="1" applyBorder="1" applyAlignment="1">
      <alignment horizontal="center" vertical="center" wrapText="1"/>
    </xf>
    <xf numFmtId="178" fontId="14" fillId="0" borderId="1" xfId="0" applyNumberFormat="1" applyFont="1" applyBorder="1" applyAlignment="1">
      <alignment horizontal="center" vertical="center" wrapText="1"/>
    </xf>
    <xf numFmtId="178" fontId="4" fillId="0" borderId="0" xfId="0" applyNumberFormat="1" applyFont="1" applyAlignment="1">
      <alignment vertical="top" wrapText="1"/>
    </xf>
    <xf numFmtId="0" fontId="18" fillId="0" borderId="1" xfId="51" applyFont="1" applyBorder="1" applyAlignment="1">
      <alignment horizontal="left" vertical="center" wrapText="1"/>
    </xf>
    <xf numFmtId="0" fontId="19" fillId="0" borderId="0" xfId="0" applyFont="1" applyAlignment="1">
      <alignment horizontal="center" wrapText="1"/>
    </xf>
    <xf numFmtId="0" fontId="3" fillId="0" borderId="0" xfId="0" applyFont="1" applyAlignment="1">
      <alignment horizontal="center" vertical="top" wrapText="1"/>
    </xf>
    <xf numFmtId="0" fontId="4" fillId="0" borderId="4" xfId="0" applyFont="1" applyBorder="1" applyAlignment="1">
      <alignment horizontal="center" wrapText="1"/>
    </xf>
    <xf numFmtId="0" fontId="4" fillId="0" borderId="14" xfId="0" applyFont="1" applyBorder="1" applyAlignment="1">
      <alignment horizontal="center" wrapText="1"/>
    </xf>
    <xf numFmtId="0" fontId="4" fillId="0" borderId="5" xfId="0" applyFont="1" applyBorder="1" applyAlignment="1">
      <alignment horizontal="center" wrapText="1"/>
    </xf>
    <xf numFmtId="0" fontId="4" fillId="0" borderId="9" xfId="0" applyFont="1" applyBorder="1" applyAlignment="1">
      <alignment horizontal="center" wrapText="1"/>
    </xf>
    <xf numFmtId="0" fontId="15" fillId="0" borderId="9" xfId="0" applyFont="1" applyBorder="1" applyAlignment="1">
      <alignment horizontal="center" wrapText="1"/>
    </xf>
    <xf numFmtId="177" fontId="16" fillId="2" borderId="1" xfId="0" applyNumberFormat="1"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0" fontId="20" fillId="0" borderId="0" xfId="0" applyFont="1"/>
    <xf numFmtId="0" fontId="10" fillId="0" borderId="0" xfId="0" applyFont="1" applyAlignment="1">
      <alignment horizontal="center" vertical="center"/>
    </xf>
    <xf numFmtId="0" fontId="21" fillId="0" borderId="0" xfId="0" applyFont="1" applyAlignment="1">
      <alignment horizontal="center" vertical="center"/>
    </xf>
    <xf numFmtId="49" fontId="11" fillId="0" borderId="13" xfId="0" applyNumberFormat="1" applyFont="1" applyBorder="1" applyAlignment="1">
      <alignment horizontal="left" vertical="center"/>
    </xf>
    <xf numFmtId="0" fontId="11" fillId="0" borderId="0" xfId="0" applyFont="1" applyAlignment="1">
      <alignment vertical="center"/>
    </xf>
    <xf numFmtId="0" fontId="11" fillId="0" borderId="0" xfId="0" applyFont="1"/>
    <xf numFmtId="0" fontId="11" fillId="0" borderId="0" xfId="0" applyFont="1" applyAlignment="1">
      <alignment horizontal="center"/>
    </xf>
    <xf numFmtId="49" fontId="11" fillId="0" borderId="2" xfId="0" applyNumberFormat="1" applyFont="1" applyBorder="1" applyAlignment="1">
      <alignment horizontal="center" vertical="center"/>
    </xf>
    <xf numFmtId="49" fontId="11" fillId="0" borderId="3" xfId="0" applyNumberFormat="1" applyFont="1" applyBorder="1" applyAlignment="1">
      <alignment horizontal="center" vertical="center"/>
    </xf>
    <xf numFmtId="0" fontId="9" fillId="0" borderId="0" xfId="0" applyFont="1" applyAlignment="1">
      <alignment horizontal="left" wrapText="1"/>
    </xf>
    <xf numFmtId="0" fontId="21" fillId="0" borderId="0" xfId="0" applyFont="1" applyAlignment="1">
      <alignment horizontal="left" vertical="center" wrapText="1"/>
    </xf>
    <xf numFmtId="49" fontId="11" fillId="2" borderId="1" xfId="0" applyNumberFormat="1" applyFont="1" applyFill="1" applyBorder="1" applyAlignment="1">
      <alignment horizontal="left" vertical="center" wrapText="1"/>
    </xf>
    <xf numFmtId="0" fontId="11" fillId="2" borderId="2" xfId="0" applyFont="1" applyFill="1" applyBorder="1" applyAlignment="1">
      <alignment horizontal="left" vertical="center" wrapText="1"/>
    </xf>
    <xf numFmtId="177" fontId="11" fillId="2" borderId="2" xfId="0" applyNumberFormat="1"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1" fillId="2" borderId="14"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9" fillId="0" borderId="0" xfId="0" applyFont="1" applyBorder="1"/>
    <xf numFmtId="0" fontId="11" fillId="0" borderId="0" xfId="0" applyFont="1" applyBorder="1" applyAlignment="1">
      <alignment vertical="center"/>
    </xf>
    <xf numFmtId="0" fontId="10" fillId="0" borderId="0" xfId="0" applyFont="1" applyBorder="1" applyAlignment="1">
      <alignment horizontal="center" vertical="center"/>
    </xf>
    <xf numFmtId="0" fontId="12" fillId="0" borderId="0" xfId="0" applyFont="1" applyAlignment="1">
      <alignment horizontal="center" vertical="center"/>
    </xf>
    <xf numFmtId="0" fontId="22" fillId="0" borderId="0" xfId="0" applyFont="1" applyAlignment="1">
      <alignment horizontal="center" vertical="center"/>
    </xf>
    <xf numFmtId="177" fontId="11" fillId="2" borderId="1" xfId="0" applyNumberFormat="1" applyFont="1" applyFill="1" applyBorder="1" applyAlignment="1">
      <alignment vertical="center" wrapText="1"/>
    </xf>
    <xf numFmtId="0" fontId="23" fillId="0" borderId="0" xfId="0" applyFont="1"/>
    <xf numFmtId="0" fontId="9" fillId="0" borderId="0" xfId="50" applyFont="1" applyAlignment="1">
      <alignment horizontal="center" vertical="center"/>
    </xf>
    <xf numFmtId="0" fontId="23" fillId="0" borderId="0" xfId="0" applyFont="1" applyAlignment="1">
      <alignment horizontal="left" vertical="center" wrapText="1"/>
    </xf>
    <xf numFmtId="0" fontId="24" fillId="0" borderId="0" xfId="0" applyFont="1" applyAlignment="1">
      <alignment vertical="center"/>
    </xf>
    <xf numFmtId="0" fontId="25" fillId="0" borderId="0" xfId="0" applyFont="1" applyAlignment="1">
      <alignment horizontal="center" vertical="center"/>
    </xf>
    <xf numFmtId="0" fontId="25" fillId="0" borderId="0" xfId="0" applyFont="1" applyAlignment="1">
      <alignment horizontal="left" vertical="center" wrapText="1"/>
    </xf>
    <xf numFmtId="0" fontId="16" fillId="0" borderId="0" xfId="0" applyFont="1" applyAlignment="1">
      <alignment horizontal="left" vertical="center"/>
    </xf>
    <xf numFmtId="49" fontId="11" fillId="0" borderId="1" xfId="0" applyNumberFormat="1" applyFont="1" applyBorder="1" applyAlignment="1">
      <alignment vertical="center" wrapText="1"/>
    </xf>
    <xf numFmtId="49" fontId="11" fillId="0" borderId="1" xfId="0" applyNumberFormat="1" applyFont="1" applyBorder="1" applyAlignment="1">
      <alignment horizontal="left" vertical="top" wrapText="1"/>
    </xf>
    <xf numFmtId="49" fontId="11" fillId="0" borderId="2" xfId="0" applyNumberFormat="1" applyFont="1" applyBorder="1" applyAlignment="1">
      <alignment horizontal="center" vertical="center" wrapText="1"/>
    </xf>
    <xf numFmtId="49" fontId="11" fillId="0" borderId="8" xfId="0" applyNumberFormat="1" applyFont="1" applyBorder="1" applyAlignment="1">
      <alignment horizontal="left" vertical="center" wrapText="1"/>
    </xf>
    <xf numFmtId="49" fontId="11" fillId="0" borderId="8" xfId="0" applyNumberFormat="1" applyFont="1" applyBorder="1" applyAlignment="1">
      <alignment horizontal="center" vertical="center" wrapText="1"/>
    </xf>
    <xf numFmtId="49" fontId="12" fillId="0" borderId="1" xfId="0" applyNumberFormat="1" applyFont="1" applyBorder="1" applyAlignment="1">
      <alignment horizontal="center" vertical="center"/>
    </xf>
    <xf numFmtId="49" fontId="12" fillId="0" borderId="1" xfId="0" applyNumberFormat="1" applyFont="1" applyBorder="1" applyAlignment="1">
      <alignment horizontal="left" vertical="center" wrapText="1"/>
    </xf>
    <xf numFmtId="49" fontId="11" fillId="0" borderId="2" xfId="0" applyNumberFormat="1" applyFont="1" applyBorder="1" applyAlignment="1">
      <alignment horizontal="left" vertical="top" wrapText="1"/>
    </xf>
    <xf numFmtId="49" fontId="11" fillId="0" borderId="8" xfId="0" applyNumberFormat="1" applyFont="1" applyBorder="1" applyAlignment="1">
      <alignment horizontal="left" vertical="top" wrapText="1"/>
    </xf>
    <xf numFmtId="49" fontId="11" fillId="0" borderId="3" xfId="0" applyNumberFormat="1" applyFont="1" applyBorder="1" applyAlignment="1">
      <alignment horizontal="left" vertical="top" wrapText="1"/>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1" fillId="0" borderId="1" xfId="0" applyFont="1" applyBorder="1" applyAlignment="1">
      <alignment horizontal="center" vertical="center" wrapText="1"/>
    </xf>
    <xf numFmtId="177" fontId="11" fillId="0" borderId="1" xfId="0" applyNumberFormat="1" applyFont="1" applyBorder="1" applyAlignment="1">
      <alignment horizontal="right" vertical="center" wrapText="1"/>
    </xf>
    <xf numFmtId="177" fontId="11" fillId="0" borderId="1" xfId="0" applyNumberFormat="1" applyFont="1" applyBorder="1" applyAlignment="1">
      <alignment horizontal="right" vertical="center"/>
    </xf>
    <xf numFmtId="0" fontId="12" fillId="0" borderId="2" xfId="0" applyFont="1" applyBorder="1" applyAlignment="1">
      <alignment horizontal="center" vertical="center"/>
    </xf>
    <xf numFmtId="0" fontId="12" fillId="0" borderId="8" xfId="0" applyFont="1" applyBorder="1" applyAlignment="1">
      <alignment horizontal="center" vertical="center"/>
    </xf>
    <xf numFmtId="0" fontId="12" fillId="0" borderId="3" xfId="0" applyFont="1" applyBorder="1" applyAlignment="1">
      <alignment horizontal="left" vertical="center" wrapText="1"/>
    </xf>
    <xf numFmtId="49" fontId="11" fillId="0" borderId="9" xfId="50" applyNumberFormat="1" applyFont="1" applyBorder="1" applyAlignment="1">
      <alignment horizontal="center" vertical="center"/>
    </xf>
    <xf numFmtId="49" fontId="11" fillId="0" borderId="9" xfId="50" applyNumberFormat="1" applyFont="1" applyBorder="1" applyAlignment="1">
      <alignment horizontal="center" vertical="center" wrapText="1"/>
    </xf>
    <xf numFmtId="49" fontId="11" fillId="0" borderId="4" xfId="50" applyNumberFormat="1" applyFont="1" applyBorder="1" applyAlignment="1">
      <alignment horizontal="center" vertical="center" wrapText="1"/>
    </xf>
    <xf numFmtId="49" fontId="11" fillId="0" borderId="1" xfId="50" applyNumberFormat="1" applyFont="1" applyBorder="1" applyAlignment="1">
      <alignment horizontal="center" vertical="center"/>
    </xf>
    <xf numFmtId="0" fontId="11" fillId="0" borderId="1" xfId="50" applyFont="1" applyBorder="1" applyAlignment="1">
      <alignment horizontal="center" vertical="center"/>
    </xf>
    <xf numFmtId="0" fontId="11" fillId="0" borderId="1" xfId="50" applyFont="1" applyBorder="1" applyAlignment="1">
      <alignment horizontal="left" vertical="center" wrapText="1"/>
    </xf>
    <xf numFmtId="49" fontId="11" fillId="0" borderId="13" xfId="50" applyNumberFormat="1" applyFont="1" applyBorder="1" applyAlignment="1">
      <alignment horizontal="center" vertical="center"/>
    </xf>
    <xf numFmtId="49" fontId="11" fillId="0" borderId="13" xfId="50" applyNumberFormat="1" applyFont="1" applyBorder="1" applyAlignment="1">
      <alignment horizontal="center" vertical="center" wrapText="1"/>
    </xf>
    <xf numFmtId="49" fontId="11" fillId="0" borderId="11" xfId="50" applyNumberFormat="1" applyFont="1" applyBorder="1" applyAlignment="1">
      <alignment horizontal="center" vertical="center" wrapText="1"/>
    </xf>
    <xf numFmtId="0" fontId="23" fillId="3" borderId="1" xfId="0" applyFont="1" applyFill="1" applyBorder="1" applyAlignment="1">
      <alignment horizontal="left" vertical="center"/>
    </xf>
    <xf numFmtId="0" fontId="23" fillId="4" borderId="1" xfId="0" applyFont="1" applyFill="1" applyBorder="1" applyAlignment="1">
      <alignment horizontal="center" vertical="center"/>
    </xf>
    <xf numFmtId="0" fontId="23" fillId="4" borderId="1" xfId="0" applyFont="1" applyFill="1" applyBorder="1" applyAlignment="1">
      <alignment horizontal="left" vertical="center" wrapText="1"/>
    </xf>
    <xf numFmtId="0" fontId="23" fillId="4" borderId="0" xfId="0" applyFont="1" applyFill="1" applyAlignment="1">
      <alignment vertical="center"/>
    </xf>
    <xf numFmtId="0" fontId="23" fillId="4" borderId="0" xfId="0" applyFont="1" applyFill="1" applyAlignment="1">
      <alignment horizontal="left" vertical="center" wrapText="1"/>
    </xf>
    <xf numFmtId="49" fontId="11" fillId="0" borderId="3" xfId="0" applyNumberFormat="1" applyFont="1" applyBorder="1" applyAlignment="1">
      <alignment horizontal="center" vertical="center" wrapText="1"/>
    </xf>
    <xf numFmtId="49" fontId="11" fillId="0" borderId="14" xfId="50" applyNumberFormat="1" applyFont="1" applyBorder="1" applyAlignment="1">
      <alignment horizontal="center" vertical="center" wrapText="1"/>
    </xf>
    <xf numFmtId="49" fontId="11" fillId="0" borderId="5" xfId="50" applyNumberFormat="1" applyFont="1" applyBorder="1" applyAlignment="1">
      <alignment horizontal="center" vertical="center" wrapText="1"/>
    </xf>
    <xf numFmtId="49" fontId="11" fillId="0" borderId="15" xfId="50" applyNumberFormat="1" applyFont="1" applyBorder="1" applyAlignment="1">
      <alignment horizontal="center" vertical="center" wrapText="1"/>
    </xf>
    <xf numFmtId="49" fontId="11" fillId="0" borderId="12" xfId="50" applyNumberFormat="1" applyFont="1" applyBorder="1" applyAlignment="1">
      <alignment horizontal="center" vertical="center" wrapText="1"/>
    </xf>
    <xf numFmtId="0" fontId="0" fillId="4" borderId="0" xfId="0" applyFill="1"/>
    <xf numFmtId="0" fontId="26" fillId="4" borderId="0" xfId="0" applyFont="1" applyFill="1" applyAlignment="1">
      <alignment horizontal="center"/>
    </xf>
    <xf numFmtId="0" fontId="11" fillId="4" borderId="0" xfId="0" applyFont="1" applyFill="1"/>
    <xf numFmtId="0" fontId="11" fillId="4" borderId="0" xfId="0" applyFont="1" applyFill="1" applyAlignment="1">
      <alignment horizontal="right"/>
    </xf>
    <xf numFmtId="0" fontId="23" fillId="3" borderId="18" xfId="0" applyFont="1" applyFill="1" applyBorder="1" applyAlignment="1">
      <alignment horizontal="left" vertical="center"/>
    </xf>
    <xf numFmtId="0" fontId="23" fillId="3" borderId="19" xfId="0" applyFont="1" applyFill="1" applyBorder="1" applyAlignment="1">
      <alignment horizontal="left" vertical="center"/>
    </xf>
    <xf numFmtId="49" fontId="11" fillId="4" borderId="1" xfId="0" applyNumberFormat="1" applyFont="1" applyFill="1" applyBorder="1" applyAlignment="1">
      <alignment horizontal="left" vertical="top" wrapText="1"/>
    </xf>
    <xf numFmtId="0" fontId="23" fillId="3" borderId="20" xfId="0" applyFont="1" applyFill="1" applyBorder="1" applyAlignment="1">
      <alignment horizontal="left" vertical="center"/>
    </xf>
    <xf numFmtId="0" fontId="23" fillId="3" borderId="21" xfId="0" applyFont="1" applyFill="1" applyBorder="1" applyAlignment="1">
      <alignment horizontal="left" vertical="center"/>
    </xf>
    <xf numFmtId="0" fontId="11" fillId="4" borderId="21" xfId="0" applyFont="1" applyFill="1" applyBorder="1" applyAlignment="1">
      <alignment horizontal="left" vertical="center" wrapText="1"/>
    </xf>
    <xf numFmtId="0" fontId="18" fillId="4" borderId="21" xfId="0" applyFont="1" applyFill="1" applyBorder="1" applyAlignment="1">
      <alignment horizontal="left" vertical="center" wrapText="1"/>
    </xf>
    <xf numFmtId="0" fontId="23" fillId="4" borderId="21" xfId="0" applyFont="1" applyFill="1" applyBorder="1" applyAlignment="1">
      <alignment horizontal="center" vertical="center" wrapText="1"/>
    </xf>
    <xf numFmtId="0" fontId="23" fillId="4" borderId="20" xfId="0" applyFont="1" applyFill="1" applyBorder="1" applyAlignment="1">
      <alignment horizontal="left" vertical="center"/>
    </xf>
    <xf numFmtId="0" fontId="23" fillId="4" borderId="21" xfId="0" applyFont="1" applyFill="1" applyBorder="1" applyAlignment="1">
      <alignment horizontal="left" vertical="center"/>
    </xf>
    <xf numFmtId="49" fontId="11" fillId="0" borderId="1" xfId="50" applyNumberFormat="1" applyFont="1" applyBorder="1" applyAlignment="1" quotePrefix="1">
      <alignment horizontal="left" vertical="center" wrapText="1"/>
    </xf>
    <xf numFmtId="49" fontId="11" fillId="0" borderId="1" xfId="50" applyNumberFormat="1" applyFont="1" applyBorder="1" applyAlignment="1" quotePrefix="1">
      <alignment horizontal="center" vertical="center" wrapText="1"/>
    </xf>
    <xf numFmtId="9" fontId="4" fillId="0" borderId="1" xfId="0" applyNumberFormat="1" applyFont="1" applyBorder="1" applyAlignment="1" quotePrefix="1">
      <alignment horizontal="center" vertical="center" wrapText="1"/>
    </xf>
    <xf numFmtId="9" fontId="7" fillId="0" borderId="1" xfId="0" applyNumberFormat="1" applyFont="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9"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abSelected="1" workbookViewId="0">
      <selection activeCell="G3" sqref="G3"/>
    </sheetView>
  </sheetViews>
  <sheetFormatPr defaultColWidth="9.13888888888889" defaultRowHeight="13.2" outlineLevelCol="3"/>
  <cols>
    <col min="1" max="1" width="19.8518518518519" style="253" customWidth="1"/>
    <col min="2" max="2" width="29.5740740740741" style="253" customWidth="1"/>
    <col min="3" max="3" width="16.5740740740741" style="253" customWidth="1"/>
    <col min="4" max="4" width="75" style="253" customWidth="1"/>
    <col min="5" max="5" width="9.71296296296296" style="253" customWidth="1"/>
    <col min="6" max="16384" width="9.13888888888889" style="253"/>
  </cols>
  <sheetData>
    <row r="1" ht="28.2" spans="1:2">
      <c r="A1" s="254" t="s">
        <v>0</v>
      </c>
      <c r="B1" s="254" t="s">
        <v>0</v>
      </c>
    </row>
    <row r="2" spans="1:4">
      <c r="A2" s="255" t="s">
        <v>1</v>
      </c>
      <c r="D2" s="256" t="s">
        <v>2</v>
      </c>
    </row>
    <row r="3" ht="238.15" customHeight="1" spans="1:4">
      <c r="A3" s="257" t="s">
        <v>3</v>
      </c>
      <c r="B3" s="258" t="s">
        <v>4</v>
      </c>
      <c r="C3" s="258" t="s">
        <v>5</v>
      </c>
      <c r="D3" s="259" t="s">
        <v>6</v>
      </c>
    </row>
    <row r="4" ht="54" customHeight="1" spans="1:4">
      <c r="A4" s="260" t="s">
        <v>5</v>
      </c>
      <c r="B4" s="261" t="s">
        <v>7</v>
      </c>
      <c r="C4" s="261" t="s">
        <v>5</v>
      </c>
      <c r="D4" s="262" t="s">
        <v>8</v>
      </c>
    </row>
    <row r="5" ht="364.15" customHeight="1" spans="1:4">
      <c r="A5" s="260" t="s">
        <v>5</v>
      </c>
      <c r="B5" s="261" t="s">
        <v>9</v>
      </c>
      <c r="C5" s="261" t="s">
        <v>5</v>
      </c>
      <c r="D5" s="262" t="s">
        <v>10</v>
      </c>
    </row>
    <row r="6" ht="78" customHeight="1" spans="1:4">
      <c r="A6" s="260" t="s">
        <v>5</v>
      </c>
      <c r="B6" s="261" t="s">
        <v>11</v>
      </c>
      <c r="C6" s="261" t="s">
        <v>5</v>
      </c>
      <c r="D6" s="262" t="s">
        <v>12</v>
      </c>
    </row>
    <row r="7" ht="30" customHeight="1" spans="1:4">
      <c r="A7" s="260" t="s">
        <v>5</v>
      </c>
      <c r="B7" s="261" t="s">
        <v>13</v>
      </c>
      <c r="C7" s="261" t="s">
        <v>5</v>
      </c>
      <c r="D7" s="262" t="s">
        <v>14</v>
      </c>
    </row>
    <row r="8" ht="57" customHeight="1" spans="1:4">
      <c r="A8" s="260" t="s">
        <v>15</v>
      </c>
      <c r="B8" s="261" t="s">
        <v>16</v>
      </c>
      <c r="C8" s="261" t="s">
        <v>5</v>
      </c>
      <c r="D8" s="262" t="s">
        <v>17</v>
      </c>
    </row>
    <row r="9" ht="67.15" customHeight="1" spans="1:4">
      <c r="A9" s="260" t="s">
        <v>5</v>
      </c>
      <c r="B9" s="261" t="s">
        <v>18</v>
      </c>
      <c r="C9" s="261" t="s">
        <v>19</v>
      </c>
      <c r="D9" s="262" t="s">
        <v>20</v>
      </c>
    </row>
    <row r="10" ht="109.9" customHeight="1" spans="1:4">
      <c r="A10" s="260" t="s">
        <v>5</v>
      </c>
      <c r="B10" s="261" t="s">
        <v>5</v>
      </c>
      <c r="C10" s="261" t="s">
        <v>21</v>
      </c>
      <c r="D10" s="262" t="s">
        <v>22</v>
      </c>
    </row>
    <row r="11" ht="48" customHeight="1" spans="1:4">
      <c r="A11" s="260" t="s">
        <v>23</v>
      </c>
      <c r="B11" s="261" t="s">
        <v>5</v>
      </c>
      <c r="C11" s="261" t="s">
        <v>5</v>
      </c>
      <c r="D11" s="263" t="s">
        <v>24</v>
      </c>
    </row>
    <row r="12" ht="228" customHeight="1" spans="1:4">
      <c r="A12" s="260" t="s">
        <v>25</v>
      </c>
      <c r="B12" s="261" t="s">
        <v>5</v>
      </c>
      <c r="C12" s="261" t="s">
        <v>5</v>
      </c>
      <c r="D12" s="262" t="s">
        <v>26</v>
      </c>
    </row>
    <row r="13" ht="63" customHeight="1" spans="1:4">
      <c r="A13" s="260" t="s">
        <v>27</v>
      </c>
      <c r="B13" s="261" t="s">
        <v>5</v>
      </c>
      <c r="C13" s="261" t="s">
        <v>5</v>
      </c>
      <c r="D13" s="262" t="s">
        <v>28</v>
      </c>
    </row>
    <row r="14" ht="277.15" customHeight="1" spans="1:4">
      <c r="A14" s="260" t="s">
        <v>29</v>
      </c>
      <c r="B14" s="261" t="s">
        <v>5</v>
      </c>
      <c r="C14" s="261" t="s">
        <v>5</v>
      </c>
      <c r="D14" s="262" t="s">
        <v>30</v>
      </c>
    </row>
    <row r="15" ht="26.1" customHeight="1" spans="1:4">
      <c r="A15" s="260" t="s">
        <v>31</v>
      </c>
      <c r="B15" s="261" t="s">
        <v>5</v>
      </c>
      <c r="C15" s="261" t="s">
        <v>5</v>
      </c>
      <c r="D15" s="264" t="s">
        <v>32</v>
      </c>
    </row>
    <row r="16" ht="26.1" customHeight="1" spans="1:4">
      <c r="A16" s="265" t="s">
        <v>33</v>
      </c>
      <c r="B16" s="266" t="s">
        <v>5</v>
      </c>
      <c r="C16" s="266" t="s">
        <v>5</v>
      </c>
      <c r="D16" s="266" t="s">
        <v>5</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orientation="portrait"/>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A18" workbookViewId="0">
      <selection activeCell="D15" sqref="D15:F15"/>
    </sheetView>
  </sheetViews>
  <sheetFormatPr defaultColWidth="9.13888888888889" defaultRowHeight="13.2"/>
  <cols>
    <col min="1" max="1" width="7.28703703703704" style="123" customWidth="1"/>
    <col min="2" max="2" width="5.85185185185185" style="123" customWidth="1"/>
    <col min="3" max="3" width="15.712962962963" style="123" customWidth="1"/>
    <col min="4" max="4" width="5.85185185185185" style="123" customWidth="1"/>
    <col min="5" max="5" width="12.712962962963" style="123" customWidth="1"/>
    <col min="6" max="6" width="11.712962962963" style="123" customWidth="1"/>
    <col min="7" max="7" width="15.287037037037" style="123" customWidth="1"/>
    <col min="8" max="8" width="16.712962962963" style="123" customWidth="1"/>
    <col min="9" max="9" width="6.85185185185185" style="123" customWidth="1"/>
    <col min="10" max="10" width="12" style="123" customWidth="1"/>
    <col min="11" max="11" width="14.4259259259259" style="159" customWidth="1"/>
    <col min="12" max="12" width="22.287037037037" style="123" customWidth="1"/>
    <col min="13" max="16384" width="9.13888888888889" style="123"/>
  </cols>
  <sheetData>
    <row r="1" ht="34.15" customHeight="1" spans="1:12">
      <c r="A1" s="36" t="s">
        <v>121</v>
      </c>
      <c r="B1" s="36"/>
      <c r="C1" s="36"/>
      <c r="D1" s="36"/>
      <c r="E1" s="36"/>
      <c r="F1" s="36"/>
      <c r="G1" s="36"/>
      <c r="H1" s="36"/>
      <c r="I1" s="36"/>
      <c r="J1" s="36"/>
      <c r="K1" s="164"/>
      <c r="L1" s="36"/>
    </row>
    <row r="2" ht="24" customHeight="1" spans="1:12">
      <c r="A2" s="37"/>
      <c r="B2" s="37"/>
      <c r="C2" s="37"/>
      <c r="D2" s="37"/>
      <c r="E2" s="37"/>
      <c r="F2" s="37"/>
      <c r="G2" s="37"/>
      <c r="H2" s="37"/>
      <c r="I2" s="37"/>
      <c r="J2" s="37"/>
      <c r="K2" s="165"/>
      <c r="L2" s="122" t="s">
        <v>275</v>
      </c>
    </row>
    <row r="3" ht="30" customHeight="1" spans="1:12">
      <c r="A3" s="5" t="s">
        <v>123</v>
      </c>
      <c r="B3" s="124"/>
      <c r="C3" s="6" t="s">
        <v>276</v>
      </c>
      <c r="D3" s="125"/>
      <c r="E3" s="125"/>
      <c r="F3" s="125"/>
      <c r="G3" s="125"/>
      <c r="H3" s="125"/>
      <c r="I3" s="125"/>
      <c r="J3" s="125"/>
      <c r="K3" s="166"/>
      <c r="L3" s="125"/>
    </row>
    <row r="4" ht="30" customHeight="1" spans="1:12">
      <c r="A4" s="5" t="s">
        <v>125</v>
      </c>
      <c r="B4" s="124"/>
      <c r="C4" s="5" t="str">
        <f>J4</f>
        <v>曲靖市交通运输局</v>
      </c>
      <c r="D4" s="124"/>
      <c r="E4" s="124"/>
      <c r="F4" s="124"/>
      <c r="G4" s="124"/>
      <c r="H4" s="5" t="s">
        <v>127</v>
      </c>
      <c r="I4" s="124"/>
      <c r="J4" s="5" t="s">
        <v>126</v>
      </c>
      <c r="K4" s="167"/>
      <c r="L4" s="124"/>
    </row>
    <row r="5" ht="19.15" customHeight="1" spans="1:12">
      <c r="A5" s="124" t="s">
        <v>253</v>
      </c>
      <c r="B5" s="124"/>
      <c r="C5" s="124"/>
      <c r="D5" s="124"/>
      <c r="E5" s="5" t="s">
        <v>129</v>
      </c>
      <c r="F5" s="5" t="s">
        <v>130</v>
      </c>
      <c r="G5" s="124"/>
      <c r="H5" s="5" t="s">
        <v>131</v>
      </c>
      <c r="I5" s="124"/>
      <c r="J5" s="5" t="s">
        <v>132</v>
      </c>
      <c r="K5" s="168" t="s">
        <v>133</v>
      </c>
      <c r="L5" s="5" t="s">
        <v>134</v>
      </c>
    </row>
    <row r="6" ht="15" customHeight="1" spans="1:12">
      <c r="A6" s="124"/>
      <c r="B6" s="124"/>
      <c r="C6" s="5" t="s">
        <v>135</v>
      </c>
      <c r="D6" s="124"/>
      <c r="E6" s="124"/>
      <c r="F6" s="127">
        <f>F7+F8+F9</f>
        <v>2977</v>
      </c>
      <c r="G6" s="128"/>
      <c r="H6" s="127">
        <f>H7+H8+H9</f>
        <v>2977</v>
      </c>
      <c r="I6" s="128"/>
      <c r="J6" s="124">
        <v>10</v>
      </c>
      <c r="K6" s="131">
        <v>1</v>
      </c>
      <c r="L6" s="124">
        <v>10</v>
      </c>
    </row>
    <row r="7" ht="24" customHeight="1" spans="1:12">
      <c r="A7" s="124"/>
      <c r="B7" s="124"/>
      <c r="C7" s="5" t="s">
        <v>136</v>
      </c>
      <c r="D7" s="124"/>
      <c r="E7" s="124"/>
      <c r="F7" s="126">
        <v>2977</v>
      </c>
      <c r="G7" s="126"/>
      <c r="H7" s="126">
        <f>F7</f>
        <v>2977</v>
      </c>
      <c r="I7" s="126"/>
      <c r="J7" s="124" t="s">
        <v>234</v>
      </c>
      <c r="K7" s="131">
        <v>1</v>
      </c>
      <c r="L7" s="124" t="s">
        <v>234</v>
      </c>
    </row>
    <row r="8" ht="22.15" customHeight="1" spans="1:12">
      <c r="A8" s="124"/>
      <c r="B8" s="124"/>
      <c r="C8" s="124" t="s">
        <v>235</v>
      </c>
      <c r="D8" s="124"/>
      <c r="E8" s="129"/>
      <c r="F8" s="130"/>
      <c r="G8" s="129"/>
      <c r="H8" s="130"/>
      <c r="I8" s="133"/>
      <c r="J8" s="124" t="s">
        <v>234</v>
      </c>
      <c r="K8" s="167"/>
      <c r="L8" s="124" t="s">
        <v>234</v>
      </c>
    </row>
    <row r="9" ht="19.15" customHeight="1" spans="1:12">
      <c r="A9" s="124"/>
      <c r="B9" s="124"/>
      <c r="C9" s="124" t="s">
        <v>236</v>
      </c>
      <c r="D9" s="124"/>
      <c r="E9" s="124"/>
      <c r="F9" s="124"/>
      <c r="G9" s="124"/>
      <c r="H9" s="124"/>
      <c r="I9" s="124"/>
      <c r="J9" s="124" t="s">
        <v>234</v>
      </c>
      <c r="K9" s="167"/>
      <c r="L9" s="124" t="s">
        <v>234</v>
      </c>
    </row>
    <row r="10" ht="28.5" customHeight="1" spans="1:12">
      <c r="A10" s="5" t="s">
        <v>237</v>
      </c>
      <c r="B10" s="5" t="s">
        <v>140</v>
      </c>
      <c r="C10" s="124"/>
      <c r="D10" s="124"/>
      <c r="E10" s="124"/>
      <c r="F10" s="124"/>
      <c r="G10" s="124"/>
      <c r="H10" s="5" t="s">
        <v>48</v>
      </c>
      <c r="I10" s="124"/>
      <c r="J10" s="124"/>
      <c r="K10" s="167"/>
      <c r="L10" s="124"/>
    </row>
    <row r="11" ht="34.5" customHeight="1" spans="1:12">
      <c r="A11" s="124"/>
      <c r="B11" s="5" t="s">
        <v>238</v>
      </c>
      <c r="C11" s="124"/>
      <c r="D11" s="124"/>
      <c r="E11" s="124"/>
      <c r="F11" s="124"/>
      <c r="G11" s="124"/>
      <c r="H11" s="5" t="s">
        <v>277</v>
      </c>
      <c r="I11" s="124"/>
      <c r="J11" s="124"/>
      <c r="K11" s="167"/>
      <c r="L11" s="124"/>
    </row>
    <row r="12" ht="42" customHeight="1" spans="1:12">
      <c r="A12" s="8" t="s">
        <v>76</v>
      </c>
      <c r="B12" s="9"/>
      <c r="C12" s="5" t="s">
        <v>77</v>
      </c>
      <c r="D12" s="5" t="s">
        <v>78</v>
      </c>
      <c r="E12" s="124"/>
      <c r="F12" s="124"/>
      <c r="G12" s="5" t="s">
        <v>240</v>
      </c>
      <c r="H12" s="5" t="s">
        <v>74</v>
      </c>
      <c r="I12" s="8" t="s">
        <v>132</v>
      </c>
      <c r="J12" s="9"/>
      <c r="K12" s="168" t="s">
        <v>134</v>
      </c>
      <c r="L12" s="5" t="s">
        <v>75</v>
      </c>
    </row>
    <row r="13" ht="30" customHeight="1" spans="1:12">
      <c r="A13" s="10" t="s">
        <v>79</v>
      </c>
      <c r="B13" s="11"/>
      <c r="C13" s="15" t="s">
        <v>241</v>
      </c>
      <c r="D13" s="6" t="s">
        <v>278</v>
      </c>
      <c r="E13" s="6" t="s">
        <v>278</v>
      </c>
      <c r="F13" s="6" t="s">
        <v>278</v>
      </c>
      <c r="G13" s="268" t="s">
        <v>279</v>
      </c>
      <c r="H13" s="268" t="s">
        <v>279</v>
      </c>
      <c r="I13" s="124">
        <v>5</v>
      </c>
      <c r="J13" s="124"/>
      <c r="K13" s="167">
        <f t="shared" ref="K13:K27" si="0">I13</f>
        <v>5</v>
      </c>
      <c r="L13" s="5" t="s">
        <v>32</v>
      </c>
    </row>
    <row r="14" ht="30" customHeight="1" spans="1:12">
      <c r="A14" s="12"/>
      <c r="B14" s="13"/>
      <c r="C14" s="17"/>
      <c r="D14" s="6" t="s">
        <v>280</v>
      </c>
      <c r="E14" s="6" t="s">
        <v>280</v>
      </c>
      <c r="F14" s="6" t="s">
        <v>280</v>
      </c>
      <c r="G14" s="268" t="s">
        <v>281</v>
      </c>
      <c r="H14" s="268" t="s">
        <v>281</v>
      </c>
      <c r="I14" s="124">
        <v>5</v>
      </c>
      <c r="J14" s="124"/>
      <c r="K14" s="167">
        <f t="shared" si="0"/>
        <v>5</v>
      </c>
      <c r="L14" s="5" t="s">
        <v>32</v>
      </c>
    </row>
    <row r="15" ht="30" customHeight="1" spans="1:12">
      <c r="A15" s="12"/>
      <c r="B15" s="13"/>
      <c r="C15" s="17"/>
      <c r="D15" s="6" t="s">
        <v>282</v>
      </c>
      <c r="E15" s="6" t="s">
        <v>282</v>
      </c>
      <c r="F15" s="6" t="s">
        <v>282</v>
      </c>
      <c r="G15" s="268" t="s">
        <v>283</v>
      </c>
      <c r="H15" s="268" t="s">
        <v>283</v>
      </c>
      <c r="I15" s="124">
        <v>5</v>
      </c>
      <c r="J15" s="124"/>
      <c r="K15" s="167">
        <f t="shared" si="0"/>
        <v>5</v>
      </c>
      <c r="L15" s="5" t="s">
        <v>32</v>
      </c>
    </row>
    <row r="16" ht="30" customHeight="1" spans="1:12">
      <c r="A16" s="12"/>
      <c r="B16" s="13"/>
      <c r="C16" s="17"/>
      <c r="D16" s="6" t="s">
        <v>284</v>
      </c>
      <c r="E16" s="6" t="s">
        <v>284</v>
      </c>
      <c r="F16" s="6" t="s">
        <v>284</v>
      </c>
      <c r="G16" s="268" t="s">
        <v>285</v>
      </c>
      <c r="H16" s="268" t="s">
        <v>285</v>
      </c>
      <c r="I16" s="124">
        <v>5</v>
      </c>
      <c r="J16" s="124"/>
      <c r="K16" s="167">
        <f t="shared" si="0"/>
        <v>5</v>
      </c>
      <c r="L16" s="5" t="s">
        <v>32</v>
      </c>
    </row>
    <row r="17" ht="30" customHeight="1" spans="1:12">
      <c r="A17" s="12"/>
      <c r="B17" s="13"/>
      <c r="C17" s="17"/>
      <c r="D17" s="6" t="s">
        <v>286</v>
      </c>
      <c r="E17" s="6" t="s">
        <v>286</v>
      </c>
      <c r="F17" s="6" t="s">
        <v>286</v>
      </c>
      <c r="G17" s="268" t="s">
        <v>287</v>
      </c>
      <c r="H17" s="268" t="s">
        <v>287</v>
      </c>
      <c r="I17" s="124">
        <v>5</v>
      </c>
      <c r="J17" s="124"/>
      <c r="K17" s="167">
        <f t="shared" si="0"/>
        <v>5</v>
      </c>
      <c r="L17" s="5" t="s">
        <v>32</v>
      </c>
    </row>
    <row r="18" ht="37.9" customHeight="1" spans="1:12">
      <c r="A18" s="12"/>
      <c r="B18" s="13"/>
      <c r="C18" s="17"/>
      <c r="D18" s="6" t="s">
        <v>288</v>
      </c>
      <c r="E18" s="6" t="s">
        <v>289</v>
      </c>
      <c r="F18" s="6" t="s">
        <v>289</v>
      </c>
      <c r="G18" s="268" t="s">
        <v>290</v>
      </c>
      <c r="H18" s="268" t="s">
        <v>290</v>
      </c>
      <c r="I18" s="124">
        <v>5</v>
      </c>
      <c r="J18" s="124"/>
      <c r="K18" s="167">
        <f t="shared" si="0"/>
        <v>5</v>
      </c>
      <c r="L18" s="5" t="s">
        <v>32</v>
      </c>
    </row>
    <row r="19" ht="37.9" customHeight="1" spans="1:12">
      <c r="A19" s="12"/>
      <c r="B19" s="13"/>
      <c r="C19" s="5" t="s">
        <v>93</v>
      </c>
      <c r="D19" s="6" t="s">
        <v>264</v>
      </c>
      <c r="E19" s="6" t="s">
        <v>264</v>
      </c>
      <c r="F19" s="6" t="s">
        <v>264</v>
      </c>
      <c r="G19" s="16" t="s">
        <v>245</v>
      </c>
      <c r="H19" s="16" t="s">
        <v>245</v>
      </c>
      <c r="I19" s="124">
        <v>8</v>
      </c>
      <c r="J19" s="124"/>
      <c r="K19" s="167">
        <f t="shared" si="0"/>
        <v>8</v>
      </c>
      <c r="L19" s="5" t="s">
        <v>32</v>
      </c>
    </row>
    <row r="20" ht="30.95" customHeight="1" spans="1:12">
      <c r="A20" s="12"/>
      <c r="B20" s="13"/>
      <c r="C20" s="124"/>
      <c r="D20" s="6" t="s">
        <v>291</v>
      </c>
      <c r="E20" s="6" t="s">
        <v>291</v>
      </c>
      <c r="F20" s="6" t="s">
        <v>291</v>
      </c>
      <c r="G20" s="131">
        <v>1</v>
      </c>
      <c r="H20" s="131">
        <v>1</v>
      </c>
      <c r="I20" s="124">
        <v>6</v>
      </c>
      <c r="J20" s="124"/>
      <c r="K20" s="167">
        <f t="shared" si="0"/>
        <v>6</v>
      </c>
      <c r="L20" s="5" t="s">
        <v>32</v>
      </c>
    </row>
    <row r="21" ht="30" customHeight="1" spans="1:12">
      <c r="A21" s="12"/>
      <c r="B21" s="13"/>
      <c r="C21" s="15" t="s">
        <v>98</v>
      </c>
      <c r="D21" s="6" t="s">
        <v>266</v>
      </c>
      <c r="E21" s="125"/>
      <c r="F21" s="125"/>
      <c r="G21" s="16" t="s">
        <v>245</v>
      </c>
      <c r="H21" s="16" t="s">
        <v>245</v>
      </c>
      <c r="I21" s="124">
        <v>6</v>
      </c>
      <c r="J21" s="124"/>
      <c r="K21" s="167">
        <f t="shared" si="0"/>
        <v>6</v>
      </c>
      <c r="L21" s="5" t="s">
        <v>32</v>
      </c>
    </row>
    <row r="22" ht="30" customHeight="1" spans="1:12">
      <c r="A22" s="12" t="s">
        <v>103</v>
      </c>
      <c r="B22" s="13"/>
      <c r="C22" s="5" t="s">
        <v>104</v>
      </c>
      <c r="D22" s="6" t="s">
        <v>267</v>
      </c>
      <c r="E22" s="125"/>
      <c r="F22" s="125"/>
      <c r="G22" s="5" t="s">
        <v>161</v>
      </c>
      <c r="H22" s="5" t="s">
        <v>161</v>
      </c>
      <c r="I22" s="124">
        <v>6</v>
      </c>
      <c r="J22" s="124"/>
      <c r="K22" s="167">
        <f t="shared" si="0"/>
        <v>6</v>
      </c>
      <c r="L22" s="5" t="s">
        <v>32</v>
      </c>
    </row>
    <row r="23" ht="30" customHeight="1" spans="1:12">
      <c r="A23" s="12"/>
      <c r="B23" s="13"/>
      <c r="C23" s="15" t="s">
        <v>107</v>
      </c>
      <c r="D23" s="6" t="s">
        <v>268</v>
      </c>
      <c r="E23" s="125"/>
      <c r="F23" s="125"/>
      <c r="G23" s="5" t="s">
        <v>247</v>
      </c>
      <c r="H23" s="5" t="s">
        <v>247</v>
      </c>
      <c r="I23" s="124">
        <v>6</v>
      </c>
      <c r="J23" s="124"/>
      <c r="K23" s="167">
        <f t="shared" si="0"/>
        <v>6</v>
      </c>
      <c r="L23" s="5" t="s">
        <v>32</v>
      </c>
    </row>
    <row r="24" ht="30" customHeight="1" spans="1:12">
      <c r="A24" s="12"/>
      <c r="B24" s="13"/>
      <c r="C24" s="24"/>
      <c r="D24" s="6" t="s">
        <v>269</v>
      </c>
      <c r="E24" s="125"/>
      <c r="F24" s="125"/>
      <c r="G24" s="5" t="s">
        <v>247</v>
      </c>
      <c r="H24" s="5" t="s">
        <v>247</v>
      </c>
      <c r="I24" s="124">
        <v>6</v>
      </c>
      <c r="J24" s="124"/>
      <c r="K24" s="167">
        <f t="shared" si="0"/>
        <v>6</v>
      </c>
      <c r="L24" s="5" t="s">
        <v>32</v>
      </c>
    </row>
    <row r="25" ht="39" customHeight="1" spans="1:12">
      <c r="A25" s="12"/>
      <c r="B25" s="13"/>
      <c r="C25" s="5" t="s">
        <v>111</v>
      </c>
      <c r="D25" s="6" t="s">
        <v>270</v>
      </c>
      <c r="E25" s="125"/>
      <c r="F25" s="125"/>
      <c r="G25" s="5" t="s">
        <v>271</v>
      </c>
      <c r="H25" s="5" t="s">
        <v>271</v>
      </c>
      <c r="I25" s="124">
        <v>6</v>
      </c>
      <c r="J25" s="124"/>
      <c r="K25" s="167">
        <f t="shared" si="0"/>
        <v>6</v>
      </c>
      <c r="L25" s="5" t="s">
        <v>32</v>
      </c>
    </row>
    <row r="26" ht="30" customHeight="1" spans="1:12">
      <c r="A26" s="18"/>
      <c r="B26" s="19"/>
      <c r="C26" s="5" t="s">
        <v>113</v>
      </c>
      <c r="D26" s="6" t="s">
        <v>272</v>
      </c>
      <c r="E26" s="125"/>
      <c r="F26" s="125"/>
      <c r="G26" s="131">
        <v>1</v>
      </c>
      <c r="H26" s="131">
        <v>1</v>
      </c>
      <c r="I26" s="124">
        <v>6</v>
      </c>
      <c r="J26" s="124"/>
      <c r="K26" s="167">
        <f t="shared" si="0"/>
        <v>6</v>
      </c>
      <c r="L26" s="5" t="s">
        <v>32</v>
      </c>
    </row>
    <row r="27" ht="30" customHeight="1" spans="1:12">
      <c r="A27" s="8" t="s">
        <v>116</v>
      </c>
      <c r="B27" s="9"/>
      <c r="C27" s="5" t="s">
        <v>248</v>
      </c>
      <c r="D27" s="6" t="s">
        <v>273</v>
      </c>
      <c r="E27" s="125"/>
      <c r="F27" s="125"/>
      <c r="G27" s="131" t="s">
        <v>274</v>
      </c>
      <c r="H27" s="131" t="s">
        <v>274</v>
      </c>
      <c r="I27" s="124">
        <v>10</v>
      </c>
      <c r="J27" s="124"/>
      <c r="K27" s="167">
        <f t="shared" si="0"/>
        <v>10</v>
      </c>
      <c r="L27" s="5" t="s">
        <v>32</v>
      </c>
    </row>
    <row r="28" ht="27" customHeight="1" spans="1:12">
      <c r="A28" s="8" t="s">
        <v>167</v>
      </c>
      <c r="B28" s="14"/>
      <c r="C28" s="9"/>
      <c r="D28" s="5" t="s">
        <v>32</v>
      </c>
      <c r="E28" s="124"/>
      <c r="F28" s="124"/>
      <c r="G28" s="124"/>
      <c r="H28" s="124"/>
      <c r="I28" s="124"/>
      <c r="J28" s="124"/>
      <c r="K28" s="167"/>
      <c r="L28" s="124"/>
    </row>
    <row r="29" ht="30" customHeight="1" spans="1:12">
      <c r="A29" s="5" t="s">
        <v>168</v>
      </c>
      <c r="B29" s="5"/>
      <c r="C29" s="5"/>
      <c r="D29" s="5"/>
      <c r="E29" s="5"/>
      <c r="F29" s="5"/>
      <c r="G29" s="5"/>
      <c r="H29" s="5"/>
      <c r="I29" s="5" t="s">
        <v>169</v>
      </c>
      <c r="J29" s="124"/>
      <c r="K29" s="168" t="s">
        <v>170</v>
      </c>
      <c r="L29" s="34" t="s">
        <v>171</v>
      </c>
    </row>
    <row r="30" ht="27.95" customHeight="1" spans="1:12">
      <c r="A30" s="5"/>
      <c r="B30" s="5"/>
      <c r="C30" s="5"/>
      <c r="D30" s="5"/>
      <c r="E30" s="5"/>
      <c r="F30" s="5"/>
      <c r="G30" s="5"/>
      <c r="H30" s="5"/>
      <c r="I30" s="137">
        <v>100</v>
      </c>
      <c r="J30" s="137"/>
      <c r="K30" s="172">
        <v>100</v>
      </c>
      <c r="L30" s="5" t="s">
        <v>109</v>
      </c>
    </row>
    <row r="31" ht="15" customHeight="1" spans="1:10">
      <c r="A31" s="30" t="s">
        <v>172</v>
      </c>
      <c r="B31" s="31"/>
      <c r="C31" s="31"/>
      <c r="D31" s="31"/>
      <c r="E31" s="31"/>
      <c r="F31" s="31"/>
      <c r="G31" s="31"/>
      <c r="H31" s="31"/>
      <c r="I31" s="31"/>
      <c r="J31" s="35"/>
    </row>
    <row r="32" spans="1:10">
      <c r="A32" s="30" t="s">
        <v>173</v>
      </c>
      <c r="B32" s="30"/>
      <c r="C32" s="30"/>
      <c r="D32" s="30"/>
      <c r="E32" s="30"/>
      <c r="F32" s="30"/>
      <c r="G32" s="30"/>
      <c r="H32" s="30"/>
      <c r="I32" s="30"/>
      <c r="J32" s="30"/>
    </row>
    <row r="33" spans="1:10">
      <c r="A33" s="30" t="s">
        <v>174</v>
      </c>
      <c r="B33" s="30"/>
      <c r="C33" s="30"/>
      <c r="D33" s="30"/>
      <c r="E33" s="30"/>
      <c r="F33" s="30"/>
      <c r="G33" s="30"/>
      <c r="H33" s="30"/>
      <c r="I33" s="30"/>
      <c r="J33" s="30"/>
    </row>
    <row r="41" spans="1:3">
      <c r="A41" s="132"/>
      <c r="B41" s="132"/>
      <c r="C41" s="132"/>
    </row>
  </sheetData>
  <mergeCells count="74">
    <mergeCell ref="A1:L1"/>
    <mergeCell ref="A3:B3"/>
    <mergeCell ref="C3:L3"/>
    <mergeCell ref="A4:B4"/>
    <mergeCell ref="C4:G4"/>
    <mergeCell ref="H4:I4"/>
    <mergeCell ref="J4:L4"/>
    <mergeCell ref="C5:D5"/>
    <mergeCell ref="F5:G5"/>
    <mergeCell ref="H5:I5"/>
    <mergeCell ref="C6:D6"/>
    <mergeCell ref="F6:G6"/>
    <mergeCell ref="H6:I6"/>
    <mergeCell ref="C7:D7"/>
    <mergeCell ref="F7:G7"/>
    <mergeCell ref="H7:I7"/>
    <mergeCell ref="C8:D8"/>
    <mergeCell ref="F8:G8"/>
    <mergeCell ref="H8:I8"/>
    <mergeCell ref="C9:D9"/>
    <mergeCell ref="F9:G9"/>
    <mergeCell ref="H9:I9"/>
    <mergeCell ref="B10:G10"/>
    <mergeCell ref="H10:L10"/>
    <mergeCell ref="B11:G11"/>
    <mergeCell ref="H11:L11"/>
    <mergeCell ref="A12:B12"/>
    <mergeCell ref="D12:F12"/>
    <mergeCell ref="I12:J12"/>
    <mergeCell ref="D13:F13"/>
    <mergeCell ref="I13:J13"/>
    <mergeCell ref="D14:F14"/>
    <mergeCell ref="I14:J14"/>
    <mergeCell ref="D15:F15"/>
    <mergeCell ref="I15:J15"/>
    <mergeCell ref="D16:F16"/>
    <mergeCell ref="I16:J16"/>
    <mergeCell ref="D17:F17"/>
    <mergeCell ref="I17:J17"/>
    <mergeCell ref="D18:F18"/>
    <mergeCell ref="I18:J18"/>
    <mergeCell ref="D19:F19"/>
    <mergeCell ref="I19:J19"/>
    <mergeCell ref="D20:F20"/>
    <mergeCell ref="I20:J20"/>
    <mergeCell ref="D21:F21"/>
    <mergeCell ref="I21:J21"/>
    <mergeCell ref="D22:F22"/>
    <mergeCell ref="I22:J22"/>
    <mergeCell ref="D23:F23"/>
    <mergeCell ref="I23:J23"/>
    <mergeCell ref="D24:F24"/>
    <mergeCell ref="I24:J24"/>
    <mergeCell ref="D25:F25"/>
    <mergeCell ref="I25:J25"/>
    <mergeCell ref="D26:F26"/>
    <mergeCell ref="I26:J26"/>
    <mergeCell ref="A27:B27"/>
    <mergeCell ref="D27:F27"/>
    <mergeCell ref="I27:J27"/>
    <mergeCell ref="A28:C28"/>
    <mergeCell ref="D28:L28"/>
    <mergeCell ref="I29:J29"/>
    <mergeCell ref="I30:J30"/>
    <mergeCell ref="A32:J32"/>
    <mergeCell ref="A33:J33"/>
    <mergeCell ref="A10:A11"/>
    <mergeCell ref="C13:C18"/>
    <mergeCell ref="C19:C20"/>
    <mergeCell ref="C23:C24"/>
    <mergeCell ref="A13:B21"/>
    <mergeCell ref="A22:B26"/>
    <mergeCell ref="A29:H30"/>
    <mergeCell ref="A5:B9"/>
  </mergeCells>
  <pageMargins left="0.357638888888889" right="0.161111111111111" top="0.2125" bottom="0.2125"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topLeftCell="A22" workbookViewId="0">
      <selection activeCell="F9" sqref="F9:G9"/>
    </sheetView>
  </sheetViews>
  <sheetFormatPr defaultColWidth="9.13888888888889" defaultRowHeight="13.2"/>
  <cols>
    <col min="1" max="1" width="6.57407407407407" style="123" customWidth="1"/>
    <col min="2" max="2" width="6.28703703703704" style="123" customWidth="1"/>
    <col min="3" max="3" width="18.8518518518519" style="123" customWidth="1"/>
    <col min="4" max="4" width="5.85185185185185" style="123" customWidth="1"/>
    <col min="5" max="5" width="12" style="123" customWidth="1"/>
    <col min="6" max="6" width="21.1388888888889" style="123" customWidth="1"/>
    <col min="7" max="7" width="12.1388888888889" style="123" customWidth="1"/>
    <col min="8" max="8" width="15.4259259259259" style="123" customWidth="1"/>
    <col min="9" max="9" width="6.85185185185185" style="123" customWidth="1"/>
    <col min="10" max="10" width="6.28703703703704" style="123" customWidth="1"/>
    <col min="11" max="11" width="11.8518518518519" style="159" customWidth="1"/>
    <col min="12" max="12" width="23.1388888888889" style="123" customWidth="1"/>
    <col min="13" max="16384" width="9.13888888888889" style="123"/>
  </cols>
  <sheetData>
    <row r="1" ht="42" customHeight="1" spans="1:12">
      <c r="A1" s="36" t="s">
        <v>121</v>
      </c>
      <c r="B1" s="36"/>
      <c r="C1" s="36"/>
      <c r="D1" s="36"/>
      <c r="E1" s="36"/>
      <c r="F1" s="36"/>
      <c r="G1" s="36"/>
      <c r="H1" s="36"/>
      <c r="I1" s="36"/>
      <c r="J1" s="36"/>
      <c r="K1" s="164"/>
      <c r="L1" s="36"/>
    </row>
    <row r="2" ht="18" customHeight="1" spans="1:12">
      <c r="A2" s="37"/>
      <c r="B2" s="37"/>
      <c r="C2" s="37"/>
      <c r="D2" s="37"/>
      <c r="E2" s="37"/>
      <c r="F2" s="37"/>
      <c r="G2" s="37"/>
      <c r="H2" s="37"/>
      <c r="I2" s="37"/>
      <c r="J2" s="37"/>
      <c r="K2" s="165"/>
      <c r="L2" s="122" t="s">
        <v>292</v>
      </c>
    </row>
    <row r="3" ht="30" customHeight="1" spans="1:12">
      <c r="A3" s="5" t="s">
        <v>123</v>
      </c>
      <c r="B3" s="124"/>
      <c r="C3" s="6" t="s">
        <v>293</v>
      </c>
      <c r="D3" s="125"/>
      <c r="E3" s="125"/>
      <c r="F3" s="125"/>
      <c r="G3" s="125"/>
      <c r="H3" s="125"/>
      <c r="I3" s="125"/>
      <c r="J3" s="125"/>
      <c r="K3" s="166"/>
      <c r="L3" s="125"/>
    </row>
    <row r="4" ht="30" customHeight="1" spans="1:12">
      <c r="A4" s="5" t="s">
        <v>125</v>
      </c>
      <c r="B4" s="124"/>
      <c r="C4" s="5" t="str">
        <f>J4</f>
        <v>曲靖市交通运输局</v>
      </c>
      <c r="D4" s="124"/>
      <c r="E4" s="124"/>
      <c r="F4" s="124"/>
      <c r="G4" s="124"/>
      <c r="H4" s="5" t="s">
        <v>127</v>
      </c>
      <c r="I4" s="124"/>
      <c r="J4" s="5" t="s">
        <v>126</v>
      </c>
      <c r="K4" s="167"/>
      <c r="L4" s="124"/>
    </row>
    <row r="5" ht="30" customHeight="1" spans="1:12">
      <c r="A5" s="160" t="s">
        <v>253</v>
      </c>
      <c r="B5" s="160"/>
      <c r="C5" s="124"/>
      <c r="D5" s="124"/>
      <c r="E5" s="5" t="s">
        <v>129</v>
      </c>
      <c r="F5" s="5" t="s">
        <v>130</v>
      </c>
      <c r="G5" s="124"/>
      <c r="H5" s="5" t="s">
        <v>131</v>
      </c>
      <c r="I5" s="124"/>
      <c r="J5" s="118" t="s">
        <v>132</v>
      </c>
      <c r="K5" s="168" t="s">
        <v>133</v>
      </c>
      <c r="L5" s="5" t="s">
        <v>134</v>
      </c>
    </row>
    <row r="6" ht="19.9" customHeight="1" spans="1:12">
      <c r="A6" s="160"/>
      <c r="B6" s="160"/>
      <c r="C6" s="121" t="s">
        <v>135</v>
      </c>
      <c r="D6" s="161"/>
      <c r="E6" s="124"/>
      <c r="F6" s="127">
        <f>F7+F8+F9</f>
        <v>6528</v>
      </c>
      <c r="G6" s="128"/>
      <c r="H6" s="127">
        <f>H7+H8+H9</f>
        <v>6528</v>
      </c>
      <c r="I6" s="128"/>
      <c r="J6" s="124">
        <v>10</v>
      </c>
      <c r="K6" s="131">
        <v>1</v>
      </c>
      <c r="L6" s="124">
        <v>10</v>
      </c>
    </row>
    <row r="7" ht="24" customHeight="1" spans="1:12">
      <c r="A7" s="160"/>
      <c r="B7" s="160"/>
      <c r="C7" s="5" t="s">
        <v>136</v>
      </c>
      <c r="D7" s="124"/>
      <c r="E7" s="124"/>
      <c r="F7" s="126">
        <v>6528</v>
      </c>
      <c r="G7" s="126"/>
      <c r="H7" s="126">
        <f>F7</f>
        <v>6528</v>
      </c>
      <c r="I7" s="126"/>
      <c r="J7" s="124" t="s">
        <v>234</v>
      </c>
      <c r="K7" s="131">
        <v>1</v>
      </c>
      <c r="L7" s="124" t="s">
        <v>234</v>
      </c>
    </row>
    <row r="8" ht="21" customHeight="1" spans="1:12">
      <c r="A8" s="160"/>
      <c r="B8" s="160"/>
      <c r="C8" s="124" t="s">
        <v>235</v>
      </c>
      <c r="D8" s="124"/>
      <c r="E8" s="162"/>
      <c r="F8" s="130"/>
      <c r="G8" s="129"/>
      <c r="H8" s="130"/>
      <c r="I8" s="133"/>
      <c r="J8" s="124" t="s">
        <v>234</v>
      </c>
      <c r="K8" s="167"/>
      <c r="L8" s="124" t="s">
        <v>234</v>
      </c>
    </row>
    <row r="9" ht="19.15" customHeight="1" spans="1:12">
      <c r="A9" s="160"/>
      <c r="B9" s="160"/>
      <c r="C9" s="124" t="s">
        <v>236</v>
      </c>
      <c r="D9" s="124"/>
      <c r="E9" s="124"/>
      <c r="F9" s="124"/>
      <c r="G9" s="124"/>
      <c r="H9" s="124"/>
      <c r="I9" s="124"/>
      <c r="J9" s="124" t="s">
        <v>234</v>
      </c>
      <c r="K9" s="167"/>
      <c r="L9" s="124" t="s">
        <v>234</v>
      </c>
    </row>
    <row r="10" ht="28.5" customHeight="1" spans="1:12">
      <c r="A10" s="5" t="s">
        <v>237</v>
      </c>
      <c r="B10" s="5" t="s">
        <v>140</v>
      </c>
      <c r="C10" s="124"/>
      <c r="D10" s="124"/>
      <c r="E10" s="124"/>
      <c r="F10" s="124"/>
      <c r="G10" s="124"/>
      <c r="H10" s="5" t="s">
        <v>48</v>
      </c>
      <c r="I10" s="124"/>
      <c r="J10" s="124"/>
      <c r="K10" s="167"/>
      <c r="L10" s="124"/>
    </row>
    <row r="11" ht="34.5" customHeight="1" spans="1:12">
      <c r="A11" s="124"/>
      <c r="B11" s="5" t="s">
        <v>238</v>
      </c>
      <c r="C11" s="124"/>
      <c r="D11" s="124"/>
      <c r="E11" s="124"/>
      <c r="F11" s="124"/>
      <c r="G11" s="124"/>
      <c r="H11" s="5" t="s">
        <v>294</v>
      </c>
      <c r="I11" s="124"/>
      <c r="J11" s="124"/>
      <c r="K11" s="167"/>
      <c r="L11" s="124"/>
    </row>
    <row r="12" ht="42" customHeight="1" spans="1:12">
      <c r="A12" s="8" t="s">
        <v>76</v>
      </c>
      <c r="B12" s="9"/>
      <c r="C12" s="5" t="s">
        <v>77</v>
      </c>
      <c r="D12" s="5" t="s">
        <v>78</v>
      </c>
      <c r="E12" s="124"/>
      <c r="F12" s="124"/>
      <c r="G12" s="5" t="s">
        <v>240</v>
      </c>
      <c r="H12" s="5" t="s">
        <v>74</v>
      </c>
      <c r="I12" s="8" t="s">
        <v>132</v>
      </c>
      <c r="J12" s="9"/>
      <c r="K12" s="168" t="s">
        <v>134</v>
      </c>
      <c r="L12" s="5" t="s">
        <v>75</v>
      </c>
    </row>
    <row r="13" ht="30" customHeight="1" spans="1:12">
      <c r="A13" s="158" t="s">
        <v>79</v>
      </c>
      <c r="B13" s="158"/>
      <c r="C13" s="15" t="s">
        <v>241</v>
      </c>
      <c r="D13" s="6" t="s">
        <v>278</v>
      </c>
      <c r="E13" s="6" t="s">
        <v>278</v>
      </c>
      <c r="F13" s="6" t="s">
        <v>278</v>
      </c>
      <c r="G13" s="267" t="s">
        <v>279</v>
      </c>
      <c r="H13" s="267" t="s">
        <v>279</v>
      </c>
      <c r="I13" s="124">
        <v>5</v>
      </c>
      <c r="J13" s="124"/>
      <c r="K13" s="167">
        <f>I13</f>
        <v>5</v>
      </c>
      <c r="L13" s="5" t="s">
        <v>32</v>
      </c>
    </row>
    <row r="14" ht="30" customHeight="1" spans="1:12">
      <c r="A14" s="158"/>
      <c r="B14" s="158"/>
      <c r="C14" s="17"/>
      <c r="D14" s="6" t="s">
        <v>280</v>
      </c>
      <c r="E14" s="6" t="s">
        <v>280</v>
      </c>
      <c r="F14" s="6" t="s">
        <v>280</v>
      </c>
      <c r="G14" s="267" t="s">
        <v>281</v>
      </c>
      <c r="H14" s="267" t="s">
        <v>281</v>
      </c>
      <c r="I14" s="124">
        <v>5</v>
      </c>
      <c r="J14" s="124"/>
      <c r="K14" s="167">
        <f>I14</f>
        <v>5</v>
      </c>
      <c r="L14" s="5" t="s">
        <v>32</v>
      </c>
    </row>
    <row r="15" ht="30" customHeight="1" spans="1:12">
      <c r="A15" s="158"/>
      <c r="B15" s="158"/>
      <c r="C15" s="17"/>
      <c r="D15" s="6" t="s">
        <v>282</v>
      </c>
      <c r="E15" s="6" t="s">
        <v>282</v>
      </c>
      <c r="F15" s="6" t="s">
        <v>282</v>
      </c>
      <c r="G15" s="267" t="s">
        <v>283</v>
      </c>
      <c r="H15" s="267" t="s">
        <v>283</v>
      </c>
      <c r="I15" s="124">
        <v>5</v>
      </c>
      <c r="J15" s="124"/>
      <c r="K15" s="167">
        <f>I15</f>
        <v>5</v>
      </c>
      <c r="L15" s="5" t="s">
        <v>32</v>
      </c>
    </row>
    <row r="16" ht="30" customHeight="1" spans="1:12">
      <c r="A16" s="158"/>
      <c r="B16" s="158"/>
      <c r="C16" s="17"/>
      <c r="D16" s="6" t="s">
        <v>284</v>
      </c>
      <c r="E16" s="6" t="s">
        <v>284</v>
      </c>
      <c r="F16" s="6" t="s">
        <v>284</v>
      </c>
      <c r="G16" s="267" t="s">
        <v>285</v>
      </c>
      <c r="H16" s="267" t="s">
        <v>285</v>
      </c>
      <c r="I16" s="124">
        <v>5</v>
      </c>
      <c r="J16" s="124"/>
      <c r="K16" s="167">
        <f>I16</f>
        <v>5</v>
      </c>
      <c r="L16" s="5" t="s">
        <v>32</v>
      </c>
    </row>
    <row r="17" ht="30" customHeight="1" spans="1:12">
      <c r="A17" s="158"/>
      <c r="B17" s="158"/>
      <c r="C17" s="17"/>
      <c r="D17" s="6" t="s">
        <v>286</v>
      </c>
      <c r="E17" s="6" t="s">
        <v>286</v>
      </c>
      <c r="F17" s="6" t="s">
        <v>286</v>
      </c>
      <c r="G17" s="267" t="s">
        <v>287</v>
      </c>
      <c r="H17" s="267" t="s">
        <v>287</v>
      </c>
      <c r="I17" s="124">
        <v>5</v>
      </c>
      <c r="J17" s="124"/>
      <c r="K17" s="167">
        <f>5*3978.64/5073.16</f>
        <v>3.92126406421244</v>
      </c>
      <c r="L17" s="169" t="s">
        <v>295</v>
      </c>
    </row>
    <row r="18" ht="37.9" customHeight="1" spans="1:12">
      <c r="A18" s="158"/>
      <c r="B18" s="158"/>
      <c r="C18" s="17"/>
      <c r="D18" s="6" t="s">
        <v>288</v>
      </c>
      <c r="E18" s="6" t="s">
        <v>289</v>
      </c>
      <c r="F18" s="6" t="s">
        <v>289</v>
      </c>
      <c r="G18" s="267" t="s">
        <v>290</v>
      </c>
      <c r="H18" s="267" t="s">
        <v>290</v>
      </c>
      <c r="I18" s="124">
        <v>5</v>
      </c>
      <c r="J18" s="124"/>
      <c r="K18" s="167">
        <f>5*3527.12/5809.13</f>
        <v>3.03584185583728</v>
      </c>
      <c r="L18" s="169" t="s">
        <v>295</v>
      </c>
    </row>
    <row r="19" ht="37.9" customHeight="1" spans="1:12">
      <c r="A19" s="158"/>
      <c r="B19" s="158"/>
      <c r="C19" s="5" t="s">
        <v>93</v>
      </c>
      <c r="D19" s="6" t="s">
        <v>264</v>
      </c>
      <c r="E19" s="6" t="s">
        <v>264</v>
      </c>
      <c r="F19" s="6" t="s">
        <v>264</v>
      </c>
      <c r="G19" s="16" t="s">
        <v>245</v>
      </c>
      <c r="H19" s="16" t="s">
        <v>245</v>
      </c>
      <c r="I19" s="124">
        <v>8</v>
      </c>
      <c r="J19" s="124"/>
      <c r="K19" s="167">
        <f t="shared" ref="K19:K27" si="0">I19</f>
        <v>8</v>
      </c>
      <c r="L19" s="5" t="s">
        <v>32</v>
      </c>
    </row>
    <row r="20" ht="30.95" customHeight="1" spans="1:12">
      <c r="A20" s="158"/>
      <c r="B20" s="158"/>
      <c r="C20" s="124"/>
      <c r="D20" s="6" t="s">
        <v>291</v>
      </c>
      <c r="E20" s="6" t="s">
        <v>291</v>
      </c>
      <c r="F20" s="6" t="s">
        <v>291</v>
      </c>
      <c r="G20" s="131">
        <v>1</v>
      </c>
      <c r="H20" s="131">
        <v>1</v>
      </c>
      <c r="I20" s="124">
        <v>6</v>
      </c>
      <c r="J20" s="124"/>
      <c r="K20" s="167">
        <f t="shared" si="0"/>
        <v>6</v>
      </c>
      <c r="L20" s="5" t="s">
        <v>32</v>
      </c>
    </row>
    <row r="21" ht="30" customHeight="1" spans="1:12">
      <c r="A21" s="158"/>
      <c r="B21" s="158"/>
      <c r="C21" s="15" t="s">
        <v>98</v>
      </c>
      <c r="D21" s="6" t="s">
        <v>266</v>
      </c>
      <c r="E21" s="125"/>
      <c r="F21" s="125"/>
      <c r="G21" s="16" t="s">
        <v>245</v>
      </c>
      <c r="H21" s="16" t="s">
        <v>245</v>
      </c>
      <c r="I21" s="124">
        <v>6</v>
      </c>
      <c r="J21" s="124"/>
      <c r="K21" s="167">
        <f t="shared" si="0"/>
        <v>6</v>
      </c>
      <c r="L21" s="5" t="s">
        <v>32</v>
      </c>
    </row>
    <row r="22" ht="30" customHeight="1" spans="1:12">
      <c r="A22" s="12" t="s">
        <v>103</v>
      </c>
      <c r="B22" s="13"/>
      <c r="C22" s="5" t="s">
        <v>104</v>
      </c>
      <c r="D22" s="6" t="s">
        <v>267</v>
      </c>
      <c r="E22" s="125"/>
      <c r="F22" s="125"/>
      <c r="G22" s="5" t="s">
        <v>161</v>
      </c>
      <c r="H22" s="5" t="s">
        <v>161</v>
      </c>
      <c r="I22" s="124">
        <v>6</v>
      </c>
      <c r="J22" s="124"/>
      <c r="K22" s="167">
        <f t="shared" si="0"/>
        <v>6</v>
      </c>
      <c r="L22" s="5" t="s">
        <v>32</v>
      </c>
    </row>
    <row r="23" ht="30" customHeight="1" spans="1:12">
      <c r="A23" s="12"/>
      <c r="B23" s="13"/>
      <c r="C23" s="15" t="s">
        <v>107</v>
      </c>
      <c r="D23" s="6" t="s">
        <v>268</v>
      </c>
      <c r="E23" s="125"/>
      <c r="F23" s="125"/>
      <c r="G23" s="5" t="s">
        <v>247</v>
      </c>
      <c r="H23" s="5" t="s">
        <v>247</v>
      </c>
      <c r="I23" s="124">
        <v>6</v>
      </c>
      <c r="J23" s="124"/>
      <c r="K23" s="167">
        <f t="shared" si="0"/>
        <v>6</v>
      </c>
      <c r="L23" s="5" t="s">
        <v>32</v>
      </c>
    </row>
    <row r="24" ht="30" customHeight="1" spans="1:12">
      <c r="A24" s="12"/>
      <c r="B24" s="13"/>
      <c r="C24" s="24"/>
      <c r="D24" s="6" t="s">
        <v>269</v>
      </c>
      <c r="E24" s="125"/>
      <c r="F24" s="125"/>
      <c r="G24" s="5" t="s">
        <v>247</v>
      </c>
      <c r="H24" s="5" t="s">
        <v>247</v>
      </c>
      <c r="I24" s="124">
        <v>6</v>
      </c>
      <c r="J24" s="124"/>
      <c r="K24" s="167">
        <f t="shared" si="0"/>
        <v>6</v>
      </c>
      <c r="L24" s="5" t="s">
        <v>32</v>
      </c>
    </row>
    <row r="25" ht="39" customHeight="1" spans="1:12">
      <c r="A25" s="12"/>
      <c r="B25" s="13"/>
      <c r="C25" s="5" t="s">
        <v>111</v>
      </c>
      <c r="D25" s="6" t="s">
        <v>270</v>
      </c>
      <c r="E25" s="125"/>
      <c r="F25" s="125"/>
      <c r="G25" s="5" t="s">
        <v>271</v>
      </c>
      <c r="H25" s="5" t="s">
        <v>271</v>
      </c>
      <c r="I25" s="124">
        <v>6</v>
      </c>
      <c r="J25" s="124"/>
      <c r="K25" s="167">
        <f t="shared" si="0"/>
        <v>6</v>
      </c>
      <c r="L25" s="5" t="s">
        <v>32</v>
      </c>
    </row>
    <row r="26" ht="30" customHeight="1" spans="1:12">
      <c r="A26" s="18"/>
      <c r="B26" s="19"/>
      <c r="C26" s="5" t="s">
        <v>113</v>
      </c>
      <c r="D26" s="6" t="s">
        <v>272</v>
      </c>
      <c r="E26" s="125"/>
      <c r="F26" s="125"/>
      <c r="G26" s="131">
        <v>1</v>
      </c>
      <c r="H26" s="131">
        <v>1</v>
      </c>
      <c r="I26" s="124">
        <v>6</v>
      </c>
      <c r="J26" s="124"/>
      <c r="K26" s="167">
        <f t="shared" si="0"/>
        <v>6</v>
      </c>
      <c r="L26" s="5" t="s">
        <v>32</v>
      </c>
    </row>
    <row r="27" ht="30" customHeight="1" spans="1:12">
      <c r="A27" s="8" t="s">
        <v>116</v>
      </c>
      <c r="B27" s="9"/>
      <c r="C27" s="5" t="s">
        <v>248</v>
      </c>
      <c r="D27" s="6" t="s">
        <v>273</v>
      </c>
      <c r="E27" s="125"/>
      <c r="F27" s="125"/>
      <c r="G27" s="131" t="s">
        <v>274</v>
      </c>
      <c r="H27" s="131" t="s">
        <v>274</v>
      </c>
      <c r="I27" s="124">
        <v>10</v>
      </c>
      <c r="J27" s="124"/>
      <c r="K27" s="167">
        <f t="shared" si="0"/>
        <v>10</v>
      </c>
      <c r="L27" s="5" t="s">
        <v>32</v>
      </c>
    </row>
    <row r="28" ht="25.15" customHeight="1" spans="1:12">
      <c r="A28" s="8" t="s">
        <v>167</v>
      </c>
      <c r="B28" s="14"/>
      <c r="C28" s="9"/>
      <c r="D28" s="5" t="s">
        <v>32</v>
      </c>
      <c r="E28" s="124"/>
      <c r="F28" s="124"/>
      <c r="G28" s="124"/>
      <c r="H28" s="124"/>
      <c r="I28" s="124"/>
      <c r="J28" s="124"/>
      <c r="K28" s="167"/>
      <c r="L28" s="124"/>
    </row>
    <row r="29" ht="25.15" customHeight="1" spans="1:12">
      <c r="A29" s="5" t="s">
        <v>168</v>
      </c>
      <c r="B29" s="5"/>
      <c r="C29" s="5"/>
      <c r="D29" s="5"/>
      <c r="E29" s="5"/>
      <c r="F29" s="5"/>
      <c r="G29" s="5"/>
      <c r="H29" s="5"/>
      <c r="I29" s="5" t="s">
        <v>169</v>
      </c>
      <c r="J29" s="124"/>
      <c r="K29" s="168" t="s">
        <v>170</v>
      </c>
      <c r="L29" s="34" t="s">
        <v>171</v>
      </c>
    </row>
    <row r="30" ht="22.15" customHeight="1" spans="1:12">
      <c r="A30" s="5"/>
      <c r="B30" s="5"/>
      <c r="C30" s="5"/>
      <c r="D30" s="5"/>
      <c r="E30" s="5"/>
      <c r="F30" s="5"/>
      <c r="G30" s="5"/>
      <c r="H30" s="5"/>
      <c r="I30" s="134">
        <v>100</v>
      </c>
      <c r="J30" s="134"/>
      <c r="K30" s="170">
        <v>96.96</v>
      </c>
      <c r="L30" s="5" t="s">
        <v>109</v>
      </c>
    </row>
    <row r="31" ht="21" customHeight="1" spans="1:10">
      <c r="A31" s="30" t="s">
        <v>172</v>
      </c>
      <c r="B31" s="31"/>
      <c r="C31" s="31"/>
      <c r="D31" s="31"/>
      <c r="E31" s="31"/>
      <c r="F31" s="31"/>
      <c r="G31" s="31"/>
      <c r="H31" s="31"/>
      <c r="I31" s="31"/>
      <c r="J31" s="35"/>
    </row>
    <row r="32" ht="15" customHeight="1" spans="1:10">
      <c r="A32" s="30" t="s">
        <v>173</v>
      </c>
      <c r="B32" s="30"/>
      <c r="C32" s="30"/>
      <c r="D32" s="30"/>
      <c r="E32" s="30"/>
      <c r="F32" s="30"/>
      <c r="G32" s="30"/>
      <c r="H32" s="30"/>
      <c r="I32" s="30"/>
      <c r="J32" s="30"/>
    </row>
    <row r="33" spans="1:10">
      <c r="A33" s="30" t="s">
        <v>174</v>
      </c>
      <c r="B33" s="30"/>
      <c r="C33" s="30"/>
      <c r="D33" s="30"/>
      <c r="E33" s="30"/>
      <c r="F33" s="30"/>
      <c r="G33" s="30"/>
      <c r="H33" s="30"/>
      <c r="I33" s="30"/>
      <c r="J33" s="30"/>
    </row>
    <row r="42" spans="1:3">
      <c r="A42" s="132"/>
      <c r="B42" s="132"/>
      <c r="C42" s="132"/>
    </row>
  </sheetData>
  <mergeCells count="74">
    <mergeCell ref="A1:L1"/>
    <mergeCell ref="A3:B3"/>
    <mergeCell ref="C3:L3"/>
    <mergeCell ref="A4:B4"/>
    <mergeCell ref="C4:G4"/>
    <mergeCell ref="H4:I4"/>
    <mergeCell ref="J4:L4"/>
    <mergeCell ref="C5:D5"/>
    <mergeCell ref="F5:G5"/>
    <mergeCell ref="H5:I5"/>
    <mergeCell ref="C6:D6"/>
    <mergeCell ref="F6:G6"/>
    <mergeCell ref="H6:I6"/>
    <mergeCell ref="C7:D7"/>
    <mergeCell ref="F7:G7"/>
    <mergeCell ref="H7:I7"/>
    <mergeCell ref="C8:D8"/>
    <mergeCell ref="F8:G8"/>
    <mergeCell ref="H8:I8"/>
    <mergeCell ref="C9:D9"/>
    <mergeCell ref="F9:G9"/>
    <mergeCell ref="H9:I9"/>
    <mergeCell ref="B10:G10"/>
    <mergeCell ref="H10:L10"/>
    <mergeCell ref="B11:G11"/>
    <mergeCell ref="H11:L11"/>
    <mergeCell ref="A12:B12"/>
    <mergeCell ref="D12:F12"/>
    <mergeCell ref="I12:J12"/>
    <mergeCell ref="D13:F13"/>
    <mergeCell ref="I13:J13"/>
    <mergeCell ref="D14:F14"/>
    <mergeCell ref="I14:J14"/>
    <mergeCell ref="D15:F15"/>
    <mergeCell ref="I15:J15"/>
    <mergeCell ref="D16:F16"/>
    <mergeCell ref="I16:J16"/>
    <mergeCell ref="D17:F17"/>
    <mergeCell ref="I17:J17"/>
    <mergeCell ref="D18:F18"/>
    <mergeCell ref="I18:J18"/>
    <mergeCell ref="D19:F19"/>
    <mergeCell ref="I19:J19"/>
    <mergeCell ref="D20:F20"/>
    <mergeCell ref="I20:J20"/>
    <mergeCell ref="D21:F21"/>
    <mergeCell ref="I21:J21"/>
    <mergeCell ref="D22:F22"/>
    <mergeCell ref="I22:J22"/>
    <mergeCell ref="D23:F23"/>
    <mergeCell ref="I23:J23"/>
    <mergeCell ref="D24:F24"/>
    <mergeCell ref="I24:J24"/>
    <mergeCell ref="D25:F25"/>
    <mergeCell ref="I25:J25"/>
    <mergeCell ref="D26:F26"/>
    <mergeCell ref="I26:J26"/>
    <mergeCell ref="A27:B27"/>
    <mergeCell ref="D27:F27"/>
    <mergeCell ref="I27:J27"/>
    <mergeCell ref="A28:C28"/>
    <mergeCell ref="D28:L28"/>
    <mergeCell ref="I29:J29"/>
    <mergeCell ref="I30:J30"/>
    <mergeCell ref="A32:J32"/>
    <mergeCell ref="A33:J33"/>
    <mergeCell ref="A10:A11"/>
    <mergeCell ref="C13:C18"/>
    <mergeCell ref="C19:C20"/>
    <mergeCell ref="C23:C24"/>
    <mergeCell ref="A13:B21"/>
    <mergeCell ref="A22:B26"/>
    <mergeCell ref="A29:H30"/>
    <mergeCell ref="A5:B9"/>
  </mergeCells>
  <pageMargins left="0.357638888888889" right="0.161111111111111" top="0.2125" bottom="0.2125"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workbookViewId="0">
      <selection activeCell="F9" sqref="F9:G9"/>
    </sheetView>
  </sheetViews>
  <sheetFormatPr defaultColWidth="9.13888888888889" defaultRowHeight="13.2"/>
  <cols>
    <col min="1" max="1" width="7.85185185185185" style="123" customWidth="1"/>
    <col min="2" max="2" width="6.71296296296296" style="123" customWidth="1"/>
    <col min="3" max="3" width="15.8518518518519" style="123" customWidth="1"/>
    <col min="4" max="4" width="5.85185185185185" style="123" customWidth="1"/>
    <col min="5" max="5" width="12.1388888888889" style="123" customWidth="1"/>
    <col min="6" max="6" width="8" style="123" customWidth="1"/>
    <col min="7" max="7" width="24.8518518518519" style="123" customWidth="1"/>
    <col min="8" max="8" width="14.712962962963" style="123" customWidth="1"/>
    <col min="9" max="9" width="6.85185185185185" style="123" customWidth="1"/>
    <col min="10" max="10" width="9.42592592592593" style="123" customWidth="1"/>
    <col min="11" max="11" width="11.1388888888889" style="123" customWidth="1"/>
    <col min="12" max="12" width="21.1388888888889" style="123" customWidth="1"/>
    <col min="13" max="16384" width="9.13888888888889" style="123"/>
  </cols>
  <sheetData>
    <row r="1" ht="33" customHeight="1" spans="1:12">
      <c r="A1" s="36" t="s">
        <v>121</v>
      </c>
      <c r="B1" s="36"/>
      <c r="C1" s="36"/>
      <c r="D1" s="36"/>
      <c r="E1" s="36"/>
      <c r="F1" s="36"/>
      <c r="G1" s="36"/>
      <c r="H1" s="36"/>
      <c r="I1" s="36"/>
      <c r="J1" s="36"/>
      <c r="K1" s="36"/>
      <c r="L1" s="36"/>
    </row>
    <row r="2" ht="18" customHeight="1" spans="1:12">
      <c r="A2" s="37"/>
      <c r="B2" s="37"/>
      <c r="C2" s="37"/>
      <c r="D2" s="37"/>
      <c r="E2" s="37"/>
      <c r="F2" s="37"/>
      <c r="G2" s="37"/>
      <c r="H2" s="37"/>
      <c r="I2" s="37"/>
      <c r="J2" s="37"/>
      <c r="K2" s="37"/>
      <c r="L2" s="122" t="s">
        <v>296</v>
      </c>
    </row>
    <row r="3" ht="30" customHeight="1" spans="1:12">
      <c r="A3" s="5" t="s">
        <v>123</v>
      </c>
      <c r="B3" s="124"/>
      <c r="C3" s="6" t="s">
        <v>297</v>
      </c>
      <c r="D3" s="125"/>
      <c r="E3" s="125"/>
      <c r="F3" s="125"/>
      <c r="G3" s="125"/>
      <c r="H3" s="125"/>
      <c r="I3" s="125"/>
      <c r="J3" s="125"/>
      <c r="K3" s="125"/>
      <c r="L3" s="125"/>
    </row>
    <row r="4" ht="30" customHeight="1" spans="1:12">
      <c r="A4" s="5" t="s">
        <v>125</v>
      </c>
      <c r="B4" s="124"/>
      <c r="C4" s="5" t="str">
        <f>J4</f>
        <v>曲靖市交通运输局</v>
      </c>
      <c r="D4" s="124"/>
      <c r="E4" s="124"/>
      <c r="F4" s="124"/>
      <c r="G4" s="124"/>
      <c r="H4" s="5" t="s">
        <v>127</v>
      </c>
      <c r="I4" s="124"/>
      <c r="J4" s="5" t="s">
        <v>126</v>
      </c>
      <c r="K4" s="124"/>
      <c r="L4" s="124"/>
    </row>
    <row r="5" ht="30" customHeight="1" spans="1:12">
      <c r="A5" s="124" t="s">
        <v>233</v>
      </c>
      <c r="B5" s="124"/>
      <c r="C5" s="124"/>
      <c r="D5" s="124"/>
      <c r="E5" s="5" t="s">
        <v>129</v>
      </c>
      <c r="F5" s="5" t="s">
        <v>130</v>
      </c>
      <c r="G5" s="124"/>
      <c r="H5" s="5" t="s">
        <v>131</v>
      </c>
      <c r="I5" s="124"/>
      <c r="J5" s="5" t="s">
        <v>132</v>
      </c>
      <c r="K5" s="5" t="s">
        <v>133</v>
      </c>
      <c r="L5" s="5" t="s">
        <v>134</v>
      </c>
    </row>
    <row r="6" ht="30" customHeight="1" spans="1:12">
      <c r="A6" s="124"/>
      <c r="B6" s="124"/>
      <c r="C6" s="5" t="s">
        <v>135</v>
      </c>
      <c r="D6" s="124"/>
      <c r="E6" s="124"/>
      <c r="F6" s="127">
        <f>F7+F8+F9</f>
        <v>10</v>
      </c>
      <c r="G6" s="128"/>
      <c r="H6" s="127">
        <f>H7+H8+H9</f>
        <v>10</v>
      </c>
      <c r="I6" s="128"/>
      <c r="J6" s="124">
        <v>10</v>
      </c>
      <c r="K6" s="131">
        <f>H6/F6</f>
        <v>1</v>
      </c>
      <c r="L6" s="124">
        <v>10</v>
      </c>
    </row>
    <row r="7" ht="30" customHeight="1" spans="1:12">
      <c r="A7" s="124"/>
      <c r="B7" s="124"/>
      <c r="C7" s="5" t="s">
        <v>136</v>
      </c>
      <c r="D7" s="124"/>
      <c r="E7" s="124"/>
      <c r="F7" s="126">
        <v>10</v>
      </c>
      <c r="G7" s="126"/>
      <c r="H7" s="126">
        <f>F7</f>
        <v>10</v>
      </c>
      <c r="I7" s="126"/>
      <c r="J7" s="124" t="s">
        <v>234</v>
      </c>
      <c r="K7" s="131"/>
      <c r="L7" s="124" t="s">
        <v>234</v>
      </c>
    </row>
    <row r="8" ht="30" customHeight="1" spans="1:12">
      <c r="A8" s="124"/>
      <c r="B8" s="124"/>
      <c r="C8" s="124" t="s">
        <v>235</v>
      </c>
      <c r="D8" s="124"/>
      <c r="E8" s="129"/>
      <c r="F8" s="130"/>
      <c r="G8" s="129"/>
      <c r="H8" s="130"/>
      <c r="I8" s="133"/>
      <c r="J8" s="124" t="s">
        <v>234</v>
      </c>
      <c r="K8" s="124"/>
      <c r="L8" s="124" t="s">
        <v>234</v>
      </c>
    </row>
    <row r="9" ht="30" customHeight="1" spans="1:12">
      <c r="A9" s="124"/>
      <c r="B9" s="124"/>
      <c r="C9" s="124" t="s">
        <v>236</v>
      </c>
      <c r="D9" s="124"/>
      <c r="E9" s="124"/>
      <c r="F9" s="124"/>
      <c r="G9" s="124"/>
      <c r="H9" s="124"/>
      <c r="I9" s="124"/>
      <c r="J9" s="124" t="s">
        <v>234</v>
      </c>
      <c r="K9" s="124"/>
      <c r="L9" s="124" t="s">
        <v>234</v>
      </c>
    </row>
    <row r="10" ht="28.5" customHeight="1" spans="1:12">
      <c r="A10" s="5" t="s">
        <v>237</v>
      </c>
      <c r="B10" s="5" t="s">
        <v>140</v>
      </c>
      <c r="C10" s="124"/>
      <c r="D10" s="124"/>
      <c r="E10" s="124"/>
      <c r="F10" s="124"/>
      <c r="G10" s="124"/>
      <c r="H10" s="5" t="s">
        <v>48</v>
      </c>
      <c r="I10" s="124"/>
      <c r="J10" s="124"/>
      <c r="K10" s="124"/>
      <c r="L10" s="124"/>
    </row>
    <row r="11" ht="42" customHeight="1" spans="1:12">
      <c r="A11" s="124"/>
      <c r="B11" s="5" t="s">
        <v>238</v>
      </c>
      <c r="C11" s="124"/>
      <c r="D11" s="124"/>
      <c r="E11" s="124"/>
      <c r="F11" s="124"/>
      <c r="G11" s="124"/>
      <c r="H11" s="5" t="s">
        <v>298</v>
      </c>
      <c r="I11" s="124"/>
      <c r="J11" s="124"/>
      <c r="K11" s="124"/>
      <c r="L11" s="124"/>
    </row>
    <row r="12" ht="42" customHeight="1" spans="1:12">
      <c r="A12" s="8" t="s">
        <v>76</v>
      </c>
      <c r="B12" s="9"/>
      <c r="C12" s="5" t="s">
        <v>77</v>
      </c>
      <c r="D12" s="5" t="s">
        <v>78</v>
      </c>
      <c r="E12" s="124"/>
      <c r="F12" s="124"/>
      <c r="G12" s="5" t="s">
        <v>240</v>
      </c>
      <c r="H12" s="5" t="s">
        <v>74</v>
      </c>
      <c r="I12" s="8" t="s">
        <v>132</v>
      </c>
      <c r="J12" s="9"/>
      <c r="K12" s="5" t="s">
        <v>134</v>
      </c>
      <c r="L12" s="5" t="s">
        <v>75</v>
      </c>
    </row>
    <row r="13" ht="30" customHeight="1" spans="1:12">
      <c r="A13" s="10" t="s">
        <v>79</v>
      </c>
      <c r="B13" s="11"/>
      <c r="C13" s="15" t="s">
        <v>241</v>
      </c>
      <c r="D13" s="6" t="s">
        <v>299</v>
      </c>
      <c r="E13" s="6" t="s">
        <v>300</v>
      </c>
      <c r="F13" s="6" t="s">
        <v>300</v>
      </c>
      <c r="G13" s="124" t="s">
        <v>301</v>
      </c>
      <c r="H13" s="124" t="s">
        <v>301</v>
      </c>
      <c r="I13" s="124">
        <v>20</v>
      </c>
      <c r="J13" s="124"/>
      <c r="K13" s="124">
        <f>I13</f>
        <v>20</v>
      </c>
      <c r="L13" s="5" t="s">
        <v>32</v>
      </c>
    </row>
    <row r="14" ht="30" customHeight="1" spans="1:12">
      <c r="A14" s="12"/>
      <c r="B14" s="13"/>
      <c r="C14" s="17"/>
      <c r="D14" s="6" t="s">
        <v>302</v>
      </c>
      <c r="E14" s="125"/>
      <c r="F14" s="125"/>
      <c r="G14" s="131" t="s">
        <v>303</v>
      </c>
      <c r="H14" s="131" t="s">
        <v>303</v>
      </c>
      <c r="I14" s="124">
        <v>15</v>
      </c>
      <c r="J14" s="124"/>
      <c r="K14" s="124">
        <f>I14</f>
        <v>15</v>
      </c>
      <c r="L14" s="5" t="s">
        <v>32</v>
      </c>
    </row>
    <row r="15" ht="37.9" customHeight="1" spans="1:12">
      <c r="A15" s="12"/>
      <c r="B15" s="13"/>
      <c r="C15" s="5" t="s">
        <v>93</v>
      </c>
      <c r="D15" s="6" t="s">
        <v>304</v>
      </c>
      <c r="E15" s="125"/>
      <c r="F15" s="125"/>
      <c r="G15" s="16" t="s">
        <v>305</v>
      </c>
      <c r="H15" s="16" t="s">
        <v>305</v>
      </c>
      <c r="I15" s="124">
        <v>15</v>
      </c>
      <c r="J15" s="124"/>
      <c r="K15" s="124">
        <f>I15</f>
        <v>15</v>
      </c>
      <c r="L15" s="5" t="s">
        <v>32</v>
      </c>
    </row>
    <row r="16" ht="39" customHeight="1" spans="1:12">
      <c r="A16" s="158" t="s">
        <v>103</v>
      </c>
      <c r="B16" s="158"/>
      <c r="C16" s="15" t="s">
        <v>306</v>
      </c>
      <c r="D16" s="6" t="s">
        <v>306</v>
      </c>
      <c r="E16" s="125"/>
      <c r="F16" s="125"/>
      <c r="G16" s="5" t="s">
        <v>307</v>
      </c>
      <c r="H16" s="5" t="s">
        <v>307</v>
      </c>
      <c r="I16" s="124">
        <v>15</v>
      </c>
      <c r="J16" s="124"/>
      <c r="K16" s="124">
        <v>15</v>
      </c>
      <c r="L16" s="5" t="s">
        <v>32</v>
      </c>
    </row>
    <row r="17" ht="45" customHeight="1" spans="1:12">
      <c r="A17" s="158"/>
      <c r="B17" s="158"/>
      <c r="C17" s="24"/>
      <c r="D17" s="6" t="s">
        <v>308</v>
      </c>
      <c r="E17" s="125"/>
      <c r="F17" s="125"/>
      <c r="G17" s="16" t="s">
        <v>309</v>
      </c>
      <c r="H17" s="131" t="s">
        <v>310</v>
      </c>
      <c r="I17" s="124">
        <v>15</v>
      </c>
      <c r="J17" s="124"/>
      <c r="K17" s="124">
        <v>15</v>
      </c>
      <c r="L17" s="5" t="s">
        <v>32</v>
      </c>
    </row>
    <row r="18" ht="30" customHeight="1" spans="1:12">
      <c r="A18" s="8" t="s">
        <v>116</v>
      </c>
      <c r="B18" s="9"/>
      <c r="C18" s="5" t="s">
        <v>248</v>
      </c>
      <c r="D18" s="6" t="s">
        <v>166</v>
      </c>
      <c r="E18" s="125"/>
      <c r="F18" s="125"/>
      <c r="G18" s="131" t="s">
        <v>250</v>
      </c>
      <c r="H18" s="131" t="s">
        <v>250</v>
      </c>
      <c r="I18" s="124">
        <v>10</v>
      </c>
      <c r="J18" s="124"/>
      <c r="K18" s="124">
        <f>I18</f>
        <v>10</v>
      </c>
      <c r="L18" s="5" t="s">
        <v>32</v>
      </c>
    </row>
    <row r="19" ht="24" customHeight="1" spans="1:12">
      <c r="A19" s="8" t="s">
        <v>167</v>
      </c>
      <c r="B19" s="14"/>
      <c r="C19" s="9"/>
      <c r="D19" s="5" t="s">
        <v>32</v>
      </c>
      <c r="E19" s="124"/>
      <c r="F19" s="124"/>
      <c r="G19" s="124"/>
      <c r="H19" s="124"/>
      <c r="I19" s="124"/>
      <c r="J19" s="124"/>
      <c r="K19" s="124"/>
      <c r="L19" s="124"/>
    </row>
    <row r="20" ht="30" customHeight="1" spans="1:12">
      <c r="A20" s="5" t="s">
        <v>168</v>
      </c>
      <c r="B20" s="5"/>
      <c r="C20" s="5"/>
      <c r="D20" s="5"/>
      <c r="E20" s="5"/>
      <c r="F20" s="5"/>
      <c r="G20" s="5"/>
      <c r="H20" s="5"/>
      <c r="I20" s="5" t="s">
        <v>169</v>
      </c>
      <c r="J20" s="124"/>
      <c r="K20" s="5" t="s">
        <v>170</v>
      </c>
      <c r="L20" s="34" t="s">
        <v>171</v>
      </c>
    </row>
    <row r="21" ht="27.95" customHeight="1" spans="1:12">
      <c r="A21" s="5"/>
      <c r="B21" s="5"/>
      <c r="C21" s="5"/>
      <c r="D21" s="5"/>
      <c r="E21" s="5"/>
      <c r="F21" s="5"/>
      <c r="G21" s="5"/>
      <c r="H21" s="5"/>
      <c r="I21" s="137">
        <v>100</v>
      </c>
      <c r="J21" s="137"/>
      <c r="K21" s="137">
        <v>100</v>
      </c>
      <c r="L21" s="5" t="s">
        <v>109</v>
      </c>
    </row>
    <row r="22" ht="15" customHeight="1" spans="1:10">
      <c r="A22" s="30" t="s">
        <v>172</v>
      </c>
      <c r="B22" s="31"/>
      <c r="C22" s="31"/>
      <c r="D22" s="31"/>
      <c r="E22" s="31"/>
      <c r="F22" s="31"/>
      <c r="G22" s="31"/>
      <c r="H22" s="31"/>
      <c r="I22" s="31"/>
      <c r="J22" s="35"/>
    </row>
    <row r="23" spans="1:10">
      <c r="A23" s="30" t="s">
        <v>173</v>
      </c>
      <c r="B23" s="30"/>
      <c r="C23" s="30"/>
      <c r="D23" s="30"/>
      <c r="E23" s="30"/>
      <c r="F23" s="30"/>
      <c r="G23" s="30"/>
      <c r="H23" s="30"/>
      <c r="I23" s="30"/>
      <c r="J23" s="30"/>
    </row>
    <row r="24" spans="1:10">
      <c r="A24" s="30" t="s">
        <v>174</v>
      </c>
      <c r="B24" s="30"/>
      <c r="C24" s="30"/>
      <c r="D24" s="30"/>
      <c r="E24" s="30"/>
      <c r="F24" s="30"/>
      <c r="G24" s="30"/>
      <c r="H24" s="30"/>
      <c r="I24" s="30"/>
      <c r="J24" s="30"/>
    </row>
    <row r="32" spans="1:3">
      <c r="A32" s="132"/>
      <c r="B32" s="132"/>
      <c r="C32" s="132"/>
    </row>
  </sheetData>
  <mergeCells count="55">
    <mergeCell ref="A1:L1"/>
    <mergeCell ref="A3:B3"/>
    <mergeCell ref="C3:L3"/>
    <mergeCell ref="A4:B4"/>
    <mergeCell ref="C4:G4"/>
    <mergeCell ref="H4:I4"/>
    <mergeCell ref="J4:L4"/>
    <mergeCell ref="C5:D5"/>
    <mergeCell ref="F5:G5"/>
    <mergeCell ref="H5:I5"/>
    <mergeCell ref="C6:D6"/>
    <mergeCell ref="F6:G6"/>
    <mergeCell ref="H6:I6"/>
    <mergeCell ref="C7:D7"/>
    <mergeCell ref="F7:G7"/>
    <mergeCell ref="H7:I7"/>
    <mergeCell ref="C8:D8"/>
    <mergeCell ref="F8:G8"/>
    <mergeCell ref="H8:I8"/>
    <mergeCell ref="C9:D9"/>
    <mergeCell ref="F9:G9"/>
    <mergeCell ref="H9:I9"/>
    <mergeCell ref="B10:G10"/>
    <mergeCell ref="H10:L10"/>
    <mergeCell ref="B11:G11"/>
    <mergeCell ref="H11:L11"/>
    <mergeCell ref="A12:B12"/>
    <mergeCell ref="D12:F12"/>
    <mergeCell ref="I12:J12"/>
    <mergeCell ref="D13:F13"/>
    <mergeCell ref="I13:J13"/>
    <mergeCell ref="D14:F14"/>
    <mergeCell ref="I14:J14"/>
    <mergeCell ref="D15:F15"/>
    <mergeCell ref="I15:J15"/>
    <mergeCell ref="D16:F16"/>
    <mergeCell ref="I16:J16"/>
    <mergeCell ref="D17:F17"/>
    <mergeCell ref="I17:J17"/>
    <mergeCell ref="A18:B18"/>
    <mergeCell ref="D18:F18"/>
    <mergeCell ref="I18:J18"/>
    <mergeCell ref="A19:C19"/>
    <mergeCell ref="D19:L19"/>
    <mergeCell ref="I20:J20"/>
    <mergeCell ref="I21:J21"/>
    <mergeCell ref="A23:J23"/>
    <mergeCell ref="A24:J24"/>
    <mergeCell ref="A10:A11"/>
    <mergeCell ref="C13:C14"/>
    <mergeCell ref="C16:C17"/>
    <mergeCell ref="A5:B9"/>
    <mergeCell ref="A13:B15"/>
    <mergeCell ref="A16:B17"/>
    <mergeCell ref="A20:H21"/>
  </mergeCells>
  <pageMargins left="0.357638888888889" right="0.161111111111111" top="0.2125" bottom="0.2125"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workbookViewId="0">
      <selection activeCell="D12" sqref="D12:F12"/>
    </sheetView>
  </sheetViews>
  <sheetFormatPr defaultColWidth="9.13888888888889" defaultRowHeight="13.2"/>
  <cols>
    <col min="1" max="1" width="8.85185185185185" style="123" customWidth="1"/>
    <col min="2" max="2" width="6.71296296296296" style="123" customWidth="1"/>
    <col min="3" max="3" width="18.1388888888889" style="123" customWidth="1"/>
    <col min="4" max="4" width="5.85185185185185" style="123" customWidth="1"/>
    <col min="5" max="5" width="11" style="123" customWidth="1"/>
    <col min="6" max="6" width="8" style="123" customWidth="1"/>
    <col min="7" max="7" width="12.5740740740741" style="123" customWidth="1"/>
    <col min="8" max="8" width="11.8518518518519" style="123" customWidth="1"/>
    <col min="9" max="9" width="6.85185185185185" style="123" customWidth="1"/>
    <col min="10" max="10" width="9.13888888888889" style="123" customWidth="1"/>
    <col min="11" max="11" width="11.8518518518519" style="123" customWidth="1"/>
    <col min="12" max="12" width="23.712962962963" style="123" customWidth="1"/>
    <col min="13" max="16384" width="9.13888888888889" style="123"/>
  </cols>
  <sheetData>
    <row r="1" ht="31.9" customHeight="1" spans="1:12">
      <c r="A1" s="36" t="s">
        <v>121</v>
      </c>
      <c r="B1" s="36"/>
      <c r="C1" s="36"/>
      <c r="D1" s="36"/>
      <c r="E1" s="36"/>
      <c r="F1" s="36"/>
      <c r="G1" s="36"/>
      <c r="H1" s="36"/>
      <c r="I1" s="36"/>
      <c r="J1" s="36"/>
      <c r="K1" s="36"/>
      <c r="L1" s="36"/>
    </row>
    <row r="2" ht="19.9" customHeight="1" spans="1:12">
      <c r="A2" s="37"/>
      <c r="B2" s="37"/>
      <c r="C2" s="37"/>
      <c r="D2" s="37"/>
      <c r="E2" s="37"/>
      <c r="F2" s="37"/>
      <c r="G2" s="37"/>
      <c r="H2" s="37"/>
      <c r="I2" s="37"/>
      <c r="J2" s="37"/>
      <c r="K2" s="37"/>
      <c r="L2" s="122" t="s">
        <v>311</v>
      </c>
    </row>
    <row r="3" ht="30" customHeight="1" spans="1:12">
      <c r="A3" s="5" t="s">
        <v>123</v>
      </c>
      <c r="B3" s="124"/>
      <c r="C3" s="6" t="s">
        <v>312</v>
      </c>
      <c r="D3" s="125"/>
      <c r="E3" s="125"/>
      <c r="F3" s="125"/>
      <c r="G3" s="125"/>
      <c r="H3" s="125"/>
      <c r="I3" s="125"/>
      <c r="J3" s="125"/>
      <c r="K3" s="125"/>
      <c r="L3" s="125"/>
    </row>
    <row r="4" ht="30" customHeight="1" spans="1:12">
      <c r="A4" s="5" t="s">
        <v>125</v>
      </c>
      <c r="B4" s="124"/>
      <c r="C4" s="5" t="str">
        <f>J4</f>
        <v>曲靖市交通运输局</v>
      </c>
      <c r="D4" s="124"/>
      <c r="E4" s="124"/>
      <c r="F4" s="124"/>
      <c r="G4" s="124"/>
      <c r="H4" s="5" t="s">
        <v>127</v>
      </c>
      <c r="I4" s="124"/>
      <c r="J4" s="5" t="s">
        <v>126</v>
      </c>
      <c r="K4" s="124"/>
      <c r="L4" s="124"/>
    </row>
    <row r="5" ht="30" customHeight="1" spans="1:12">
      <c r="A5" s="124" t="s">
        <v>233</v>
      </c>
      <c r="B5" s="124"/>
      <c r="C5" s="124"/>
      <c r="D5" s="124"/>
      <c r="E5" s="5" t="s">
        <v>129</v>
      </c>
      <c r="F5" s="5" t="s">
        <v>130</v>
      </c>
      <c r="G5" s="124"/>
      <c r="H5" s="5" t="s">
        <v>131</v>
      </c>
      <c r="I5" s="124"/>
      <c r="J5" s="5" t="s">
        <v>132</v>
      </c>
      <c r="K5" s="5" t="s">
        <v>133</v>
      </c>
      <c r="L5" s="5" t="s">
        <v>134</v>
      </c>
    </row>
    <row r="6" ht="30" customHeight="1" spans="1:12">
      <c r="A6" s="124"/>
      <c r="B6" s="124"/>
      <c r="C6" s="5" t="s">
        <v>135</v>
      </c>
      <c r="D6" s="124"/>
      <c r="E6" s="124"/>
      <c r="F6" s="127">
        <f>F7+F8+F9</f>
        <v>9255.5</v>
      </c>
      <c r="G6" s="128"/>
      <c r="H6" s="127">
        <f>H7+H8+H9</f>
        <v>9255.5</v>
      </c>
      <c r="I6" s="128"/>
      <c r="J6" s="124">
        <v>10</v>
      </c>
      <c r="K6" s="131">
        <f>H6/F6</f>
        <v>1</v>
      </c>
      <c r="L6" s="124">
        <v>10</v>
      </c>
    </row>
    <row r="7" ht="30" customHeight="1" spans="1:12">
      <c r="A7" s="124"/>
      <c r="B7" s="124"/>
      <c r="C7" s="5" t="s">
        <v>136</v>
      </c>
      <c r="D7" s="124"/>
      <c r="E7" s="124"/>
      <c r="F7" s="126">
        <v>9255.5</v>
      </c>
      <c r="G7" s="126"/>
      <c r="H7" s="126">
        <f>F7</f>
        <v>9255.5</v>
      </c>
      <c r="I7" s="126"/>
      <c r="J7" s="124" t="s">
        <v>234</v>
      </c>
      <c r="K7" s="131"/>
      <c r="L7" s="124" t="s">
        <v>234</v>
      </c>
    </row>
    <row r="8" ht="30" customHeight="1" spans="1:12">
      <c r="A8" s="124"/>
      <c r="B8" s="124"/>
      <c r="C8" s="124" t="s">
        <v>235</v>
      </c>
      <c r="D8" s="124"/>
      <c r="E8" s="129"/>
      <c r="F8" s="130"/>
      <c r="G8" s="129"/>
      <c r="H8" s="130"/>
      <c r="I8" s="133"/>
      <c r="J8" s="124" t="s">
        <v>234</v>
      </c>
      <c r="K8" s="124"/>
      <c r="L8" s="124" t="s">
        <v>234</v>
      </c>
    </row>
    <row r="9" ht="30" customHeight="1" spans="1:12">
      <c r="A9" s="124"/>
      <c r="B9" s="124"/>
      <c r="C9" s="124" t="s">
        <v>236</v>
      </c>
      <c r="D9" s="124"/>
      <c r="E9" s="124"/>
      <c r="F9" s="124"/>
      <c r="G9" s="124"/>
      <c r="H9" s="124"/>
      <c r="I9" s="124"/>
      <c r="J9" s="124" t="s">
        <v>234</v>
      </c>
      <c r="K9" s="124"/>
      <c r="L9" s="124" t="s">
        <v>234</v>
      </c>
    </row>
    <row r="10" ht="28.5" customHeight="1" spans="1:12">
      <c r="A10" s="5" t="s">
        <v>237</v>
      </c>
      <c r="B10" s="5" t="s">
        <v>140</v>
      </c>
      <c r="C10" s="124"/>
      <c r="D10" s="124"/>
      <c r="E10" s="124"/>
      <c r="F10" s="124"/>
      <c r="G10" s="124"/>
      <c r="H10" s="5" t="s">
        <v>48</v>
      </c>
      <c r="I10" s="124"/>
      <c r="J10" s="124"/>
      <c r="K10" s="124"/>
      <c r="L10" s="124"/>
    </row>
    <row r="11" ht="43.15" customHeight="1" spans="1:12">
      <c r="A11" s="124"/>
      <c r="B11" s="5" t="s">
        <v>238</v>
      </c>
      <c r="C11" s="124"/>
      <c r="D11" s="124"/>
      <c r="E11" s="124"/>
      <c r="F11" s="124"/>
      <c r="G11" s="124"/>
      <c r="H11" s="5" t="s">
        <v>298</v>
      </c>
      <c r="I11" s="124"/>
      <c r="J11" s="124"/>
      <c r="K11" s="124"/>
      <c r="L11" s="124"/>
    </row>
    <row r="12" ht="42" customHeight="1" spans="1:12">
      <c r="A12" s="8" t="s">
        <v>76</v>
      </c>
      <c r="B12" s="9"/>
      <c r="C12" s="5" t="s">
        <v>77</v>
      </c>
      <c r="D12" s="5" t="s">
        <v>78</v>
      </c>
      <c r="E12" s="124"/>
      <c r="F12" s="124"/>
      <c r="G12" s="5" t="s">
        <v>240</v>
      </c>
      <c r="H12" s="5" t="s">
        <v>74</v>
      </c>
      <c r="I12" s="8" t="s">
        <v>132</v>
      </c>
      <c r="J12" s="9"/>
      <c r="K12" s="5" t="s">
        <v>134</v>
      </c>
      <c r="L12" s="5" t="s">
        <v>75</v>
      </c>
    </row>
    <row r="13" ht="30" customHeight="1" spans="1:12">
      <c r="A13" s="10" t="s">
        <v>79</v>
      </c>
      <c r="B13" s="11"/>
      <c r="C13" s="15" t="s">
        <v>241</v>
      </c>
      <c r="D13" s="6" t="s">
        <v>313</v>
      </c>
      <c r="E13" s="6" t="s">
        <v>300</v>
      </c>
      <c r="F13" s="6" t="s">
        <v>300</v>
      </c>
      <c r="G13" s="124" t="s">
        <v>314</v>
      </c>
      <c r="H13" s="124" t="s">
        <v>314</v>
      </c>
      <c r="I13" s="124">
        <v>10</v>
      </c>
      <c r="J13" s="124"/>
      <c r="K13" s="124">
        <f t="shared" ref="K13:K21" si="0">I13</f>
        <v>10</v>
      </c>
      <c r="L13" s="5" t="s">
        <v>32</v>
      </c>
    </row>
    <row r="14" ht="30" customHeight="1" spans="1:12">
      <c r="A14" s="12"/>
      <c r="B14" s="13"/>
      <c r="C14" s="17"/>
      <c r="D14" s="6" t="s">
        <v>315</v>
      </c>
      <c r="E14" s="125"/>
      <c r="F14" s="125"/>
      <c r="G14" s="131" t="s">
        <v>316</v>
      </c>
      <c r="H14" s="131" t="s">
        <v>316</v>
      </c>
      <c r="I14" s="124">
        <v>10</v>
      </c>
      <c r="J14" s="124"/>
      <c r="K14" s="124">
        <f t="shared" si="0"/>
        <v>10</v>
      </c>
      <c r="L14" s="5" t="s">
        <v>32</v>
      </c>
    </row>
    <row r="15" ht="37.9" customHeight="1" spans="1:12">
      <c r="A15" s="12"/>
      <c r="B15" s="13"/>
      <c r="C15" s="5" t="s">
        <v>93</v>
      </c>
      <c r="D15" s="6" t="s">
        <v>317</v>
      </c>
      <c r="E15" s="125"/>
      <c r="F15" s="125"/>
      <c r="G15" s="16">
        <v>1</v>
      </c>
      <c r="H15" s="16">
        <v>1</v>
      </c>
      <c r="I15" s="124">
        <v>8</v>
      </c>
      <c r="J15" s="124"/>
      <c r="K15" s="124">
        <f t="shared" si="0"/>
        <v>8</v>
      </c>
      <c r="L15" s="5" t="s">
        <v>32</v>
      </c>
    </row>
    <row r="16" ht="30" customHeight="1" spans="1:12">
      <c r="A16" s="12"/>
      <c r="B16" s="13"/>
      <c r="C16" s="15" t="s">
        <v>98</v>
      </c>
      <c r="D16" s="6" t="s">
        <v>149</v>
      </c>
      <c r="E16" s="125"/>
      <c r="F16" s="125"/>
      <c r="G16" s="16" t="s">
        <v>245</v>
      </c>
      <c r="H16" s="16" t="s">
        <v>245</v>
      </c>
      <c r="I16" s="124">
        <v>8</v>
      </c>
      <c r="J16" s="124"/>
      <c r="K16" s="124">
        <f t="shared" si="0"/>
        <v>8</v>
      </c>
      <c r="L16" s="5" t="s">
        <v>32</v>
      </c>
    </row>
    <row r="17" ht="30" customHeight="1" spans="1:12">
      <c r="A17" s="12"/>
      <c r="B17" s="13"/>
      <c r="C17" s="17"/>
      <c r="D17" s="6" t="s">
        <v>318</v>
      </c>
      <c r="E17" s="125"/>
      <c r="F17" s="6"/>
      <c r="G17" s="16">
        <v>1</v>
      </c>
      <c r="H17" s="16">
        <v>1</v>
      </c>
      <c r="I17" s="135">
        <v>8</v>
      </c>
      <c r="J17" s="136"/>
      <c r="K17" s="124">
        <f t="shared" si="0"/>
        <v>8</v>
      </c>
      <c r="L17" s="5" t="s">
        <v>32</v>
      </c>
    </row>
    <row r="18" ht="30" customHeight="1" spans="1:12">
      <c r="A18" s="12"/>
      <c r="B18" s="13"/>
      <c r="C18" s="24"/>
      <c r="D18" s="27" t="s">
        <v>319</v>
      </c>
      <c r="E18" s="28"/>
      <c r="F18" s="29"/>
      <c r="G18" s="16">
        <v>1</v>
      </c>
      <c r="H18" s="16">
        <v>1</v>
      </c>
      <c r="I18" s="135">
        <v>3</v>
      </c>
      <c r="J18" s="136"/>
      <c r="K18" s="124">
        <f t="shared" si="0"/>
        <v>3</v>
      </c>
      <c r="L18" s="5" t="s">
        <v>32</v>
      </c>
    </row>
    <row r="19" ht="30" customHeight="1" spans="1:12">
      <c r="A19" s="18"/>
      <c r="B19" s="19"/>
      <c r="C19" s="24" t="s">
        <v>101</v>
      </c>
      <c r="D19" s="27" t="s">
        <v>155</v>
      </c>
      <c r="E19" s="28"/>
      <c r="F19" s="29"/>
      <c r="G19" s="5" t="s">
        <v>320</v>
      </c>
      <c r="H19" s="5" t="s">
        <v>320</v>
      </c>
      <c r="I19" s="135">
        <v>3</v>
      </c>
      <c r="J19" s="136"/>
      <c r="K19" s="124">
        <f t="shared" si="0"/>
        <v>3</v>
      </c>
      <c r="L19" s="5" t="s">
        <v>32</v>
      </c>
    </row>
    <row r="20" ht="30" customHeight="1" spans="1:12">
      <c r="A20" s="10" t="s">
        <v>103</v>
      </c>
      <c r="B20" s="11"/>
      <c r="C20" s="5" t="s">
        <v>104</v>
      </c>
      <c r="D20" s="6" t="s">
        <v>157</v>
      </c>
      <c r="E20" s="125"/>
      <c r="F20" s="125"/>
      <c r="G20" s="5" t="s">
        <v>161</v>
      </c>
      <c r="H20" s="5" t="s">
        <v>161</v>
      </c>
      <c r="I20" s="124">
        <v>10</v>
      </c>
      <c r="J20" s="124"/>
      <c r="K20" s="124">
        <f t="shared" si="0"/>
        <v>10</v>
      </c>
      <c r="L20" s="5" t="s">
        <v>32</v>
      </c>
    </row>
    <row r="21" ht="30" customHeight="1" spans="1:12">
      <c r="A21" s="12"/>
      <c r="B21" s="13"/>
      <c r="C21" s="5" t="s">
        <v>107</v>
      </c>
      <c r="D21" s="6" t="s">
        <v>162</v>
      </c>
      <c r="E21" s="125"/>
      <c r="F21" s="125"/>
      <c r="G21" s="16">
        <v>1</v>
      </c>
      <c r="H21" s="16">
        <v>1</v>
      </c>
      <c r="I21" s="124">
        <v>10</v>
      </c>
      <c r="J21" s="124"/>
      <c r="K21" s="124">
        <f t="shared" si="0"/>
        <v>10</v>
      </c>
      <c r="L21" s="5" t="s">
        <v>32</v>
      </c>
    </row>
    <row r="22" ht="30" customHeight="1" spans="1:12">
      <c r="A22" s="18"/>
      <c r="B22" s="19"/>
      <c r="C22" s="5" t="s">
        <v>113</v>
      </c>
      <c r="D22" s="6" t="s">
        <v>164</v>
      </c>
      <c r="E22" s="125"/>
      <c r="F22" s="125"/>
      <c r="G22" s="131" t="s">
        <v>310</v>
      </c>
      <c r="H22" s="131" t="s">
        <v>310</v>
      </c>
      <c r="I22" s="124">
        <v>10</v>
      </c>
      <c r="J22" s="124"/>
      <c r="K22" s="124">
        <v>10</v>
      </c>
      <c r="L22" s="5" t="s">
        <v>32</v>
      </c>
    </row>
    <row r="23" ht="30" customHeight="1" spans="1:12">
      <c r="A23" s="8" t="s">
        <v>116</v>
      </c>
      <c r="B23" s="9"/>
      <c r="C23" s="5" t="s">
        <v>248</v>
      </c>
      <c r="D23" s="6" t="s">
        <v>166</v>
      </c>
      <c r="E23" s="125"/>
      <c r="F23" s="125"/>
      <c r="G23" s="131" t="s">
        <v>250</v>
      </c>
      <c r="H23" s="131" t="s">
        <v>250</v>
      </c>
      <c r="I23" s="124">
        <v>10</v>
      </c>
      <c r="J23" s="124"/>
      <c r="K23" s="124">
        <f>I23</f>
        <v>10</v>
      </c>
      <c r="L23" s="5" t="s">
        <v>32</v>
      </c>
    </row>
    <row r="24" ht="24" customHeight="1" spans="1:12">
      <c r="A24" s="8" t="s">
        <v>167</v>
      </c>
      <c r="B24" s="14"/>
      <c r="C24" s="9"/>
      <c r="D24" s="5" t="s">
        <v>32</v>
      </c>
      <c r="E24" s="124"/>
      <c r="F24" s="124"/>
      <c r="G24" s="124"/>
      <c r="H24" s="124"/>
      <c r="I24" s="124"/>
      <c r="J24" s="124"/>
      <c r="K24" s="124"/>
      <c r="L24" s="124"/>
    </row>
    <row r="25" ht="30" customHeight="1" spans="1:12">
      <c r="A25" s="5" t="s">
        <v>168</v>
      </c>
      <c r="B25" s="5"/>
      <c r="C25" s="5"/>
      <c r="D25" s="5"/>
      <c r="E25" s="5"/>
      <c r="F25" s="5"/>
      <c r="G25" s="5"/>
      <c r="H25" s="5"/>
      <c r="I25" s="5" t="s">
        <v>169</v>
      </c>
      <c r="J25" s="124"/>
      <c r="K25" s="5" t="s">
        <v>170</v>
      </c>
      <c r="L25" s="34" t="s">
        <v>171</v>
      </c>
    </row>
    <row r="26" ht="27.95" customHeight="1" spans="1:12">
      <c r="A26" s="5"/>
      <c r="B26" s="5"/>
      <c r="C26" s="5"/>
      <c r="D26" s="5"/>
      <c r="E26" s="5"/>
      <c r="F26" s="5"/>
      <c r="G26" s="5"/>
      <c r="H26" s="5"/>
      <c r="I26" s="134">
        <v>100</v>
      </c>
      <c r="J26" s="134"/>
      <c r="K26" s="134">
        <v>100</v>
      </c>
      <c r="L26" s="5" t="s">
        <v>109</v>
      </c>
    </row>
    <row r="27" ht="18" customHeight="1" spans="1:10">
      <c r="A27" s="30" t="s">
        <v>172</v>
      </c>
      <c r="B27" s="31"/>
      <c r="C27" s="31"/>
      <c r="D27" s="31"/>
      <c r="E27" s="31"/>
      <c r="F27" s="31"/>
      <c r="G27" s="31"/>
      <c r="H27" s="31"/>
      <c r="I27" s="31"/>
      <c r="J27" s="35"/>
    </row>
    <row r="28" ht="15" customHeight="1" spans="1:10">
      <c r="A28" s="30" t="s">
        <v>173</v>
      </c>
      <c r="B28" s="30"/>
      <c r="C28" s="30"/>
      <c r="D28" s="30"/>
      <c r="E28" s="30"/>
      <c r="F28" s="30"/>
      <c r="G28" s="30"/>
      <c r="H28" s="30"/>
      <c r="I28" s="30"/>
      <c r="J28" s="30"/>
    </row>
    <row r="29" spans="1:10">
      <c r="A29" s="30" t="s">
        <v>174</v>
      </c>
      <c r="B29" s="30"/>
      <c r="C29" s="30"/>
      <c r="D29" s="30"/>
      <c r="E29" s="30"/>
      <c r="F29" s="30"/>
      <c r="G29" s="30"/>
      <c r="H29" s="30"/>
      <c r="I29" s="30"/>
      <c r="J29" s="30"/>
    </row>
    <row r="38" spans="1:3">
      <c r="A38" s="132"/>
      <c r="B38" s="132"/>
      <c r="C38" s="132"/>
    </row>
  </sheetData>
  <mergeCells count="65">
    <mergeCell ref="A1:L1"/>
    <mergeCell ref="A3:B3"/>
    <mergeCell ref="C3:L3"/>
    <mergeCell ref="A4:B4"/>
    <mergeCell ref="C4:G4"/>
    <mergeCell ref="H4:I4"/>
    <mergeCell ref="J4:L4"/>
    <mergeCell ref="C5:D5"/>
    <mergeCell ref="F5:G5"/>
    <mergeCell ref="H5:I5"/>
    <mergeCell ref="C6:D6"/>
    <mergeCell ref="F6:G6"/>
    <mergeCell ref="H6:I6"/>
    <mergeCell ref="C7:D7"/>
    <mergeCell ref="F7:G7"/>
    <mergeCell ref="H7:I7"/>
    <mergeCell ref="C8:D8"/>
    <mergeCell ref="F8:G8"/>
    <mergeCell ref="H8:I8"/>
    <mergeCell ref="C9:D9"/>
    <mergeCell ref="F9:G9"/>
    <mergeCell ref="H9:I9"/>
    <mergeCell ref="B10:G10"/>
    <mergeCell ref="H10:L10"/>
    <mergeCell ref="B11:G11"/>
    <mergeCell ref="H11:L11"/>
    <mergeCell ref="A12:B12"/>
    <mergeCell ref="D12:F12"/>
    <mergeCell ref="I12:J12"/>
    <mergeCell ref="D13:F13"/>
    <mergeCell ref="I13:J13"/>
    <mergeCell ref="D14:F14"/>
    <mergeCell ref="I14:J14"/>
    <mergeCell ref="D15:F15"/>
    <mergeCell ref="I15:J15"/>
    <mergeCell ref="D16:F16"/>
    <mergeCell ref="I16:J16"/>
    <mergeCell ref="D17:F17"/>
    <mergeCell ref="I17:J17"/>
    <mergeCell ref="D18:F18"/>
    <mergeCell ref="I18:J18"/>
    <mergeCell ref="D19:F19"/>
    <mergeCell ref="I19:J19"/>
    <mergeCell ref="D20:F20"/>
    <mergeCell ref="I20:J20"/>
    <mergeCell ref="D21:F21"/>
    <mergeCell ref="I21:J21"/>
    <mergeCell ref="D22:F22"/>
    <mergeCell ref="I22:J22"/>
    <mergeCell ref="A23:B23"/>
    <mergeCell ref="D23:F23"/>
    <mergeCell ref="I23:J23"/>
    <mergeCell ref="A24:C24"/>
    <mergeCell ref="D24:L24"/>
    <mergeCell ref="I25:J25"/>
    <mergeCell ref="I26:J26"/>
    <mergeCell ref="A28:J28"/>
    <mergeCell ref="A29:J29"/>
    <mergeCell ref="A10:A11"/>
    <mergeCell ref="C13:C14"/>
    <mergeCell ref="C16:C18"/>
    <mergeCell ref="A25:H26"/>
    <mergeCell ref="A13:B19"/>
    <mergeCell ref="A20:B22"/>
    <mergeCell ref="A5:B9"/>
  </mergeCells>
  <pageMargins left="0.357638888888889" right="0.161111111111111" top="0.2125" bottom="0.2125"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workbookViewId="0">
      <selection activeCell="H8" sqref="H8:I8"/>
    </sheetView>
  </sheetViews>
  <sheetFormatPr defaultColWidth="9.13888888888889" defaultRowHeight="13.2"/>
  <cols>
    <col min="1" max="1" width="7.85185185185185" style="123" customWidth="1"/>
    <col min="2" max="2" width="4" style="123" customWidth="1"/>
    <col min="3" max="3" width="9.13888888888889" style="123" customWidth="1"/>
    <col min="4" max="4" width="5.85185185185185" style="123" customWidth="1"/>
    <col min="5" max="5" width="11.8518518518519" style="123" customWidth="1"/>
    <col min="6" max="6" width="11.287037037037" style="123" customWidth="1"/>
    <col min="7" max="7" width="11.8518518518519" style="123" customWidth="1"/>
    <col min="8" max="8" width="13.5740740740741" style="123" customWidth="1"/>
    <col min="9" max="9" width="6.85185185185185" style="123" customWidth="1"/>
    <col min="10" max="10" width="8.71296296296296" style="123" customWidth="1"/>
    <col min="11" max="11" width="12.8518518518519" style="153" customWidth="1"/>
    <col min="12" max="12" width="22.1388888888889" style="123" customWidth="1"/>
    <col min="13" max="16384" width="9.13888888888889" style="123"/>
  </cols>
  <sheetData>
    <row r="1" ht="40.15" customHeight="1" spans="1:12">
      <c r="A1" s="36" t="s">
        <v>121</v>
      </c>
      <c r="B1" s="36"/>
      <c r="C1" s="36"/>
      <c r="D1" s="36"/>
      <c r="E1" s="36"/>
      <c r="F1" s="36"/>
      <c r="G1" s="36"/>
      <c r="H1" s="36"/>
      <c r="I1" s="36"/>
      <c r="J1" s="36"/>
      <c r="K1" s="154"/>
      <c r="L1" s="36"/>
    </row>
    <row r="2" ht="16.9" customHeight="1" spans="1:12">
      <c r="A2" s="37"/>
      <c r="B2" s="37"/>
      <c r="C2" s="37"/>
      <c r="D2" s="37"/>
      <c r="E2" s="37"/>
      <c r="F2" s="37"/>
      <c r="G2" s="37"/>
      <c r="H2" s="37"/>
      <c r="I2" s="37"/>
      <c r="J2" s="37"/>
      <c r="K2" s="155"/>
      <c r="L2" s="122" t="s">
        <v>321</v>
      </c>
    </row>
    <row r="3" ht="30" customHeight="1" spans="1:12">
      <c r="A3" s="151" t="s">
        <v>123</v>
      </c>
      <c r="B3" s="152"/>
      <c r="C3" s="6" t="s">
        <v>322</v>
      </c>
      <c r="D3" s="125"/>
      <c r="E3" s="125"/>
      <c r="F3" s="125"/>
      <c r="G3" s="125"/>
      <c r="H3" s="125"/>
      <c r="I3" s="125"/>
      <c r="J3" s="125"/>
      <c r="K3" s="156"/>
      <c r="L3" s="125"/>
    </row>
    <row r="4" ht="30" customHeight="1" spans="1:12">
      <c r="A4" s="5" t="s">
        <v>125</v>
      </c>
      <c r="B4" s="124"/>
      <c r="C4" s="5" t="str">
        <f>J4</f>
        <v>曲靖市交通运输局</v>
      </c>
      <c r="D4" s="124"/>
      <c r="E4" s="124"/>
      <c r="F4" s="124"/>
      <c r="G4" s="124"/>
      <c r="H4" s="5" t="s">
        <v>127</v>
      </c>
      <c r="I4" s="124"/>
      <c r="J4" s="5" t="s">
        <v>126</v>
      </c>
      <c r="K4" s="157"/>
      <c r="L4" s="124"/>
    </row>
    <row r="5" ht="30" customHeight="1" spans="1:12">
      <c r="A5" s="124" t="s">
        <v>233</v>
      </c>
      <c r="B5" s="124"/>
      <c r="C5" s="124"/>
      <c r="D5" s="124"/>
      <c r="E5" s="5" t="s">
        <v>129</v>
      </c>
      <c r="F5" s="5" t="s">
        <v>130</v>
      </c>
      <c r="G5" s="124"/>
      <c r="H5" s="5" t="s">
        <v>131</v>
      </c>
      <c r="I5" s="124"/>
      <c r="J5" s="5" t="s">
        <v>132</v>
      </c>
      <c r="K5" s="33" t="s">
        <v>133</v>
      </c>
      <c r="L5" s="5" t="s">
        <v>134</v>
      </c>
    </row>
    <row r="6" ht="30" customHeight="1" spans="1:12">
      <c r="A6" s="124"/>
      <c r="B6" s="124"/>
      <c r="C6" s="5" t="s">
        <v>135</v>
      </c>
      <c r="D6" s="124"/>
      <c r="E6" s="124"/>
      <c r="F6" s="127">
        <f>F7+F8+F9</f>
        <v>6309</v>
      </c>
      <c r="G6" s="128"/>
      <c r="H6" s="127">
        <f>H7+H8+H9</f>
        <v>6309</v>
      </c>
      <c r="I6" s="128"/>
      <c r="J6" s="124">
        <v>10</v>
      </c>
      <c r="K6" s="157">
        <f>H6/F6</f>
        <v>1</v>
      </c>
      <c r="L6" s="124">
        <v>10</v>
      </c>
    </row>
    <row r="7" ht="30" customHeight="1" spans="1:12">
      <c r="A7" s="124"/>
      <c r="B7" s="124"/>
      <c r="C7" s="5" t="s">
        <v>136</v>
      </c>
      <c r="D7" s="124"/>
      <c r="E7" s="124"/>
      <c r="F7" s="126">
        <v>6309</v>
      </c>
      <c r="G7" s="126"/>
      <c r="H7" s="126">
        <f>F7</f>
        <v>6309</v>
      </c>
      <c r="I7" s="126"/>
      <c r="J7" s="124" t="s">
        <v>234</v>
      </c>
      <c r="K7" s="157"/>
      <c r="L7" s="124" t="s">
        <v>234</v>
      </c>
    </row>
    <row r="8" ht="30" customHeight="1" spans="1:12">
      <c r="A8" s="124"/>
      <c r="B8" s="124"/>
      <c r="C8" s="124" t="s">
        <v>235</v>
      </c>
      <c r="D8" s="124"/>
      <c r="E8" s="129"/>
      <c r="F8" s="130"/>
      <c r="G8" s="129"/>
      <c r="H8" s="130"/>
      <c r="I8" s="133"/>
      <c r="J8" s="124" t="s">
        <v>234</v>
      </c>
      <c r="K8" s="157"/>
      <c r="L8" s="124" t="s">
        <v>234</v>
      </c>
    </row>
    <row r="9" ht="30" customHeight="1" spans="1:12">
      <c r="A9" s="124"/>
      <c r="B9" s="124"/>
      <c r="C9" s="124" t="s">
        <v>236</v>
      </c>
      <c r="D9" s="124"/>
      <c r="E9" s="124"/>
      <c r="F9" s="124"/>
      <c r="G9" s="124"/>
      <c r="H9" s="124"/>
      <c r="I9" s="124"/>
      <c r="J9" s="124" t="s">
        <v>234</v>
      </c>
      <c r="K9" s="157"/>
      <c r="L9" s="124" t="s">
        <v>234</v>
      </c>
    </row>
    <row r="10" ht="28.5" customHeight="1" spans="1:12">
      <c r="A10" s="5" t="s">
        <v>237</v>
      </c>
      <c r="B10" s="5" t="s">
        <v>140</v>
      </c>
      <c r="C10" s="124"/>
      <c r="D10" s="124"/>
      <c r="E10" s="124"/>
      <c r="F10" s="124"/>
      <c r="G10" s="124"/>
      <c r="H10" s="5" t="s">
        <v>48</v>
      </c>
      <c r="I10" s="124"/>
      <c r="J10" s="124"/>
      <c r="K10" s="157"/>
      <c r="L10" s="124"/>
    </row>
    <row r="11" ht="81" customHeight="1" spans="1:12">
      <c r="A11" s="124"/>
      <c r="B11" s="5" t="s">
        <v>238</v>
      </c>
      <c r="C11" s="124"/>
      <c r="D11" s="124"/>
      <c r="E11" s="124"/>
      <c r="F11" s="124"/>
      <c r="G11" s="124"/>
      <c r="H11" s="6" t="s">
        <v>323</v>
      </c>
      <c r="I11" s="125"/>
      <c r="J11" s="125"/>
      <c r="K11" s="156"/>
      <c r="L11" s="125"/>
    </row>
    <row r="12" ht="42" customHeight="1" spans="1:12">
      <c r="A12" s="8" t="s">
        <v>76</v>
      </c>
      <c r="B12" s="9"/>
      <c r="C12" s="5" t="s">
        <v>77</v>
      </c>
      <c r="D12" s="5" t="s">
        <v>78</v>
      </c>
      <c r="E12" s="124"/>
      <c r="F12" s="124"/>
      <c r="G12" s="5" t="s">
        <v>240</v>
      </c>
      <c r="H12" s="5" t="s">
        <v>74</v>
      </c>
      <c r="I12" s="8" t="s">
        <v>132</v>
      </c>
      <c r="J12" s="9"/>
      <c r="K12" s="33" t="s">
        <v>134</v>
      </c>
      <c r="L12" s="5" t="s">
        <v>75</v>
      </c>
    </row>
    <row r="13" ht="30" customHeight="1" spans="1:12">
      <c r="A13" s="10" t="s">
        <v>79</v>
      </c>
      <c r="B13" s="11"/>
      <c r="C13" s="15" t="s">
        <v>241</v>
      </c>
      <c r="D13" s="5" t="s">
        <v>324</v>
      </c>
      <c r="E13" s="5" t="s">
        <v>300</v>
      </c>
      <c r="F13" s="5" t="s">
        <v>300</v>
      </c>
      <c r="G13" s="124" t="s">
        <v>325</v>
      </c>
      <c r="H13" s="124" t="s">
        <v>326</v>
      </c>
      <c r="I13" s="124">
        <v>12</v>
      </c>
      <c r="J13" s="124"/>
      <c r="K13" s="157">
        <f>5/95.977*12</f>
        <v>0.625149775467039</v>
      </c>
      <c r="L13" s="118" t="s">
        <v>327</v>
      </c>
    </row>
    <row r="14" ht="30" customHeight="1" spans="1:12">
      <c r="A14" s="12"/>
      <c r="B14" s="13"/>
      <c r="C14" s="17"/>
      <c r="D14" s="5" t="s">
        <v>328</v>
      </c>
      <c r="E14" s="124"/>
      <c r="F14" s="124"/>
      <c r="G14" s="124" t="s">
        <v>329</v>
      </c>
      <c r="H14" s="124" t="s">
        <v>330</v>
      </c>
      <c r="I14" s="124">
        <v>12</v>
      </c>
      <c r="J14" s="124"/>
      <c r="K14" s="157">
        <f>8/40*12</f>
        <v>2.4</v>
      </c>
      <c r="L14" s="118" t="s">
        <v>327</v>
      </c>
    </row>
    <row r="15" ht="37.9" customHeight="1" spans="1:12">
      <c r="A15" s="12"/>
      <c r="B15" s="13"/>
      <c r="C15" s="5" t="s">
        <v>93</v>
      </c>
      <c r="D15" s="5" t="s">
        <v>331</v>
      </c>
      <c r="E15" s="124"/>
      <c r="F15" s="124"/>
      <c r="G15" s="16">
        <v>1</v>
      </c>
      <c r="H15" s="16">
        <v>1</v>
      </c>
      <c r="I15" s="124">
        <v>7</v>
      </c>
      <c r="J15" s="124"/>
      <c r="K15" s="157">
        <f>I15</f>
        <v>7</v>
      </c>
      <c r="L15" s="5" t="s">
        <v>32</v>
      </c>
    </row>
    <row r="16" ht="43.15" customHeight="1" spans="1:12">
      <c r="A16" s="12"/>
      <c r="B16" s="13"/>
      <c r="C16" s="124"/>
      <c r="D16" s="5" t="s">
        <v>332</v>
      </c>
      <c r="E16" s="124"/>
      <c r="F16" s="124"/>
      <c r="G16" s="131">
        <v>1</v>
      </c>
      <c r="H16" s="131">
        <v>1</v>
      </c>
      <c r="I16" s="124">
        <v>7</v>
      </c>
      <c r="J16" s="124"/>
      <c r="K16" s="157">
        <f>I16</f>
        <v>7</v>
      </c>
      <c r="L16" s="5" t="s">
        <v>32</v>
      </c>
    </row>
    <row r="17" ht="43.15" customHeight="1" spans="1:12">
      <c r="A17" s="12"/>
      <c r="B17" s="13"/>
      <c r="C17" s="15" t="s">
        <v>98</v>
      </c>
      <c r="D17" s="5" t="s">
        <v>333</v>
      </c>
      <c r="E17" s="5" t="s">
        <v>333</v>
      </c>
      <c r="F17" s="5" t="s">
        <v>333</v>
      </c>
      <c r="G17" s="131">
        <v>1</v>
      </c>
      <c r="H17" s="131">
        <v>1</v>
      </c>
      <c r="I17" s="124">
        <v>6</v>
      </c>
      <c r="J17" s="124"/>
      <c r="K17" s="157">
        <v>6</v>
      </c>
      <c r="L17" s="5" t="s">
        <v>32</v>
      </c>
    </row>
    <row r="18" ht="30" customHeight="1" spans="1:12">
      <c r="A18" s="12"/>
      <c r="B18" s="13"/>
      <c r="C18" s="24"/>
      <c r="D18" s="5" t="s">
        <v>334</v>
      </c>
      <c r="E18" s="5" t="s">
        <v>334</v>
      </c>
      <c r="F18" s="5" t="s">
        <v>334</v>
      </c>
      <c r="G18" s="131">
        <v>1</v>
      </c>
      <c r="H18" s="131">
        <v>1</v>
      </c>
      <c r="I18" s="124">
        <v>6</v>
      </c>
      <c r="J18" s="124"/>
      <c r="K18" s="157">
        <v>6</v>
      </c>
      <c r="L18" s="5" t="s">
        <v>32</v>
      </c>
    </row>
    <row r="19" ht="30" customHeight="1" spans="1:12">
      <c r="A19" s="12" t="s">
        <v>103</v>
      </c>
      <c r="B19" s="13"/>
      <c r="C19" s="5" t="s">
        <v>104</v>
      </c>
      <c r="D19" s="6" t="s">
        <v>335</v>
      </c>
      <c r="E19" s="125"/>
      <c r="F19" s="125"/>
      <c r="G19" s="5" t="s">
        <v>161</v>
      </c>
      <c r="H19" s="5" t="s">
        <v>161</v>
      </c>
      <c r="I19" s="124">
        <v>8</v>
      </c>
      <c r="J19" s="124"/>
      <c r="K19" s="157">
        <f>I19</f>
        <v>8</v>
      </c>
      <c r="L19" s="5" t="s">
        <v>32</v>
      </c>
    </row>
    <row r="20" ht="30" customHeight="1" spans="1:12">
      <c r="A20" s="12"/>
      <c r="B20" s="13"/>
      <c r="C20" s="15" t="s">
        <v>107</v>
      </c>
      <c r="D20" s="6" t="s">
        <v>336</v>
      </c>
      <c r="E20" s="125"/>
      <c r="F20" s="125"/>
      <c r="G20" s="5" t="s">
        <v>247</v>
      </c>
      <c r="H20" s="5" t="s">
        <v>247</v>
      </c>
      <c r="I20" s="124">
        <v>8</v>
      </c>
      <c r="J20" s="124"/>
      <c r="K20" s="157">
        <f>I20</f>
        <v>8</v>
      </c>
      <c r="L20" s="5" t="s">
        <v>32</v>
      </c>
    </row>
    <row r="21" ht="30" customHeight="1" spans="1:12">
      <c r="A21" s="12"/>
      <c r="B21" s="13"/>
      <c r="C21" s="24"/>
      <c r="D21" s="6" t="s">
        <v>337</v>
      </c>
      <c r="E21" s="125"/>
      <c r="F21" s="125"/>
      <c r="G21" s="5" t="s">
        <v>247</v>
      </c>
      <c r="H21" s="5" t="s">
        <v>247</v>
      </c>
      <c r="I21" s="124">
        <v>7</v>
      </c>
      <c r="J21" s="124"/>
      <c r="K21" s="157">
        <v>7</v>
      </c>
      <c r="L21" s="5" t="s">
        <v>32</v>
      </c>
    </row>
    <row r="22" ht="39" customHeight="1" spans="1:12">
      <c r="A22" s="18"/>
      <c r="B22" s="19"/>
      <c r="C22" s="5" t="s">
        <v>111</v>
      </c>
      <c r="D22" s="6" t="s">
        <v>338</v>
      </c>
      <c r="E22" s="125"/>
      <c r="F22" s="125"/>
      <c r="G22" s="5" t="s">
        <v>247</v>
      </c>
      <c r="H22" s="5" t="s">
        <v>247</v>
      </c>
      <c r="I22" s="124">
        <v>7</v>
      </c>
      <c r="J22" s="124"/>
      <c r="K22" s="157">
        <f>I22</f>
        <v>7</v>
      </c>
      <c r="L22" s="5" t="s">
        <v>32</v>
      </c>
    </row>
    <row r="23" ht="30" customHeight="1" spans="1:12">
      <c r="A23" s="8" t="s">
        <v>116</v>
      </c>
      <c r="B23" s="9"/>
      <c r="C23" s="5" t="s">
        <v>248</v>
      </c>
      <c r="D23" s="6" t="s">
        <v>339</v>
      </c>
      <c r="E23" s="125"/>
      <c r="F23" s="125"/>
      <c r="G23" s="131" t="s">
        <v>250</v>
      </c>
      <c r="H23" s="131" t="s">
        <v>250</v>
      </c>
      <c r="I23" s="124">
        <v>10</v>
      </c>
      <c r="J23" s="124"/>
      <c r="K23" s="157">
        <f>I23</f>
        <v>10</v>
      </c>
      <c r="L23" s="5" t="s">
        <v>32</v>
      </c>
    </row>
    <row r="24" ht="24" customHeight="1" spans="1:12">
      <c r="A24" s="8" t="s">
        <v>167</v>
      </c>
      <c r="B24" s="14"/>
      <c r="C24" s="9"/>
      <c r="D24" s="5" t="s">
        <v>32</v>
      </c>
      <c r="E24" s="124"/>
      <c r="F24" s="124"/>
      <c r="G24" s="124"/>
      <c r="H24" s="124"/>
      <c r="I24" s="124"/>
      <c r="J24" s="124"/>
      <c r="K24" s="157"/>
      <c r="L24" s="124"/>
    </row>
    <row r="25" ht="30" customHeight="1" spans="1:12">
      <c r="A25" s="5" t="s">
        <v>168</v>
      </c>
      <c r="B25" s="5"/>
      <c r="C25" s="5"/>
      <c r="D25" s="5"/>
      <c r="E25" s="5"/>
      <c r="F25" s="5"/>
      <c r="G25" s="5"/>
      <c r="H25" s="5"/>
      <c r="I25" s="124">
        <f>SUM(I13:J23)+J6</f>
        <v>100</v>
      </c>
      <c r="J25" s="124"/>
      <c r="K25" s="157">
        <f>SUM(K13:K23)+L6</f>
        <v>79.025149775467</v>
      </c>
      <c r="L25" s="34" t="s">
        <v>171</v>
      </c>
    </row>
    <row r="26" ht="27.95" customHeight="1" spans="1:12">
      <c r="A26" s="5"/>
      <c r="B26" s="5"/>
      <c r="C26" s="5"/>
      <c r="D26" s="5"/>
      <c r="E26" s="5"/>
      <c r="F26" s="5"/>
      <c r="G26" s="5"/>
      <c r="H26" s="5"/>
      <c r="I26" s="5" t="s">
        <v>169</v>
      </c>
      <c r="J26" s="137"/>
      <c r="K26" s="33" t="s">
        <v>170</v>
      </c>
      <c r="L26" s="5" t="s">
        <v>109</v>
      </c>
    </row>
    <row r="27" ht="19.9" customHeight="1" spans="1:10">
      <c r="A27" s="30" t="s">
        <v>172</v>
      </c>
      <c r="B27" s="31"/>
      <c r="C27" s="31"/>
      <c r="D27" s="31"/>
      <c r="E27" s="31"/>
      <c r="F27" s="31"/>
      <c r="G27" s="31"/>
      <c r="H27" s="31"/>
      <c r="I27" s="31"/>
      <c r="J27" s="35"/>
    </row>
    <row r="28" ht="15" customHeight="1" spans="1:10">
      <c r="A28" s="30" t="s">
        <v>173</v>
      </c>
      <c r="B28" s="30"/>
      <c r="C28" s="30"/>
      <c r="D28" s="30"/>
      <c r="E28" s="30"/>
      <c r="F28" s="30"/>
      <c r="G28" s="30"/>
      <c r="H28" s="30"/>
      <c r="I28" s="30"/>
      <c r="J28" s="30"/>
    </row>
    <row r="29" spans="1:10">
      <c r="A29" s="30" t="s">
        <v>174</v>
      </c>
      <c r="B29" s="30"/>
      <c r="C29" s="30"/>
      <c r="D29" s="30"/>
      <c r="E29" s="30"/>
      <c r="F29" s="30"/>
      <c r="G29" s="30"/>
      <c r="H29" s="30"/>
      <c r="I29" s="30"/>
      <c r="J29" s="30"/>
    </row>
    <row r="38" spans="1:3">
      <c r="A38" s="132"/>
      <c r="B38" s="132"/>
      <c r="C38" s="132"/>
    </row>
  </sheetData>
  <mergeCells count="67">
    <mergeCell ref="A1:L1"/>
    <mergeCell ref="A3:B3"/>
    <mergeCell ref="C3:L3"/>
    <mergeCell ref="A4:B4"/>
    <mergeCell ref="C4:G4"/>
    <mergeCell ref="H4:I4"/>
    <mergeCell ref="J4:L4"/>
    <mergeCell ref="C5:D5"/>
    <mergeCell ref="F5:G5"/>
    <mergeCell ref="H5:I5"/>
    <mergeCell ref="C6:D6"/>
    <mergeCell ref="F6:G6"/>
    <mergeCell ref="H6:I6"/>
    <mergeCell ref="C7:D7"/>
    <mergeCell ref="F7:G7"/>
    <mergeCell ref="H7:I7"/>
    <mergeCell ref="C8:D8"/>
    <mergeCell ref="F8:G8"/>
    <mergeCell ref="H8:I8"/>
    <mergeCell ref="C9:D9"/>
    <mergeCell ref="F9:G9"/>
    <mergeCell ref="H9:I9"/>
    <mergeCell ref="B10:G10"/>
    <mergeCell ref="H10:L10"/>
    <mergeCell ref="B11:G11"/>
    <mergeCell ref="H11:L11"/>
    <mergeCell ref="A12:B12"/>
    <mergeCell ref="D12:F12"/>
    <mergeCell ref="I12:J12"/>
    <mergeCell ref="D13:F13"/>
    <mergeCell ref="I13:J13"/>
    <mergeCell ref="D14:F14"/>
    <mergeCell ref="I14:J14"/>
    <mergeCell ref="D15:F15"/>
    <mergeCell ref="I15:J15"/>
    <mergeCell ref="D16:F16"/>
    <mergeCell ref="I16:J16"/>
    <mergeCell ref="D17:F17"/>
    <mergeCell ref="I17:J17"/>
    <mergeCell ref="D18:F18"/>
    <mergeCell ref="I18:J18"/>
    <mergeCell ref="D19:F19"/>
    <mergeCell ref="I19:J19"/>
    <mergeCell ref="D20:F20"/>
    <mergeCell ref="I20:J20"/>
    <mergeCell ref="D21:F21"/>
    <mergeCell ref="I21:J21"/>
    <mergeCell ref="D22:F22"/>
    <mergeCell ref="I22:J22"/>
    <mergeCell ref="A23:B23"/>
    <mergeCell ref="D23:F23"/>
    <mergeCell ref="I23:J23"/>
    <mergeCell ref="A24:C24"/>
    <mergeCell ref="D24:L24"/>
    <mergeCell ref="I25:J25"/>
    <mergeCell ref="I26:J26"/>
    <mergeCell ref="A28:J28"/>
    <mergeCell ref="A29:J29"/>
    <mergeCell ref="A10:A11"/>
    <mergeCell ref="C13:C14"/>
    <mergeCell ref="C15:C16"/>
    <mergeCell ref="C17:C18"/>
    <mergeCell ref="C20:C21"/>
    <mergeCell ref="A25:H26"/>
    <mergeCell ref="A13:B18"/>
    <mergeCell ref="A19:B22"/>
    <mergeCell ref="A5:B9"/>
  </mergeCells>
  <pageMargins left="0.357638888888889" right="0.161111111111111" top="0.2125" bottom="0.2125"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workbookViewId="0">
      <selection activeCell="B10" sqref="B10:G10"/>
    </sheetView>
  </sheetViews>
  <sheetFormatPr defaultColWidth="9.13888888888889" defaultRowHeight="13.2"/>
  <cols>
    <col min="1" max="1" width="10.5740740740741" style="123" customWidth="1"/>
    <col min="2" max="2" width="4" style="123" customWidth="1"/>
    <col min="3" max="3" width="13.712962962963" style="123" customWidth="1"/>
    <col min="4" max="4" width="5.85185185185185" style="123" customWidth="1"/>
    <col min="5" max="5" width="13.4259259259259" style="123" customWidth="1"/>
    <col min="6" max="6" width="9.28703703703704" style="123" customWidth="1"/>
    <col min="7" max="7" width="11.8518518518519" style="123" customWidth="1"/>
    <col min="8" max="8" width="12.4259259259259" style="123" customWidth="1"/>
    <col min="9" max="9" width="6.85185185185185" style="123" customWidth="1"/>
    <col min="10" max="11" width="9.13888888888889" style="123" customWidth="1"/>
    <col min="12" max="12" width="23.4259259259259" style="123" customWidth="1"/>
    <col min="13" max="16384" width="9.13888888888889" style="123"/>
  </cols>
  <sheetData>
    <row r="1" ht="34.15" customHeight="1" spans="1:12">
      <c r="A1" s="3" t="s">
        <v>121</v>
      </c>
      <c r="B1" s="3"/>
      <c r="C1" s="3"/>
      <c r="D1" s="3"/>
      <c r="E1" s="3"/>
      <c r="F1" s="3"/>
      <c r="G1" s="3"/>
      <c r="H1" s="3"/>
      <c r="I1" s="3"/>
      <c r="J1" s="3"/>
      <c r="K1" s="3"/>
      <c r="L1" s="3"/>
    </row>
    <row r="2" ht="18" customHeight="1" spans="1:12">
      <c r="A2" s="37"/>
      <c r="B2" s="37"/>
      <c r="C2" s="37"/>
      <c r="D2" s="37"/>
      <c r="E2" s="37"/>
      <c r="F2" s="37"/>
      <c r="G2" s="37"/>
      <c r="H2" s="37"/>
      <c r="I2" s="37"/>
      <c r="J2" s="37"/>
      <c r="K2" s="37"/>
      <c r="L2" s="122" t="s">
        <v>340</v>
      </c>
    </row>
    <row r="3" ht="30" customHeight="1" spans="1:12">
      <c r="A3" s="5" t="s">
        <v>123</v>
      </c>
      <c r="B3" s="124"/>
      <c r="C3" s="6" t="s">
        <v>341</v>
      </c>
      <c r="D3" s="125"/>
      <c r="E3" s="125"/>
      <c r="F3" s="125"/>
      <c r="G3" s="125"/>
      <c r="H3" s="125"/>
      <c r="I3" s="125"/>
      <c r="J3" s="125"/>
      <c r="K3" s="125"/>
      <c r="L3" s="125"/>
    </row>
    <row r="4" ht="30" customHeight="1" spans="1:12">
      <c r="A4" s="5" t="s">
        <v>125</v>
      </c>
      <c r="B4" s="124"/>
      <c r="C4" s="5" t="str">
        <f>J4</f>
        <v>曲靖市交通运输局</v>
      </c>
      <c r="D4" s="124"/>
      <c r="E4" s="124"/>
      <c r="F4" s="124"/>
      <c r="G4" s="124"/>
      <c r="H4" s="5" t="s">
        <v>127</v>
      </c>
      <c r="I4" s="124"/>
      <c r="J4" s="5" t="s">
        <v>126</v>
      </c>
      <c r="K4" s="124"/>
      <c r="L4" s="124"/>
    </row>
    <row r="5" ht="30" customHeight="1" spans="1:12">
      <c r="A5" s="124" t="s">
        <v>233</v>
      </c>
      <c r="B5" s="124"/>
      <c r="C5" s="124"/>
      <c r="D5" s="124"/>
      <c r="E5" s="5" t="s">
        <v>129</v>
      </c>
      <c r="F5" s="5" t="s">
        <v>130</v>
      </c>
      <c r="G5" s="124"/>
      <c r="H5" s="5" t="s">
        <v>131</v>
      </c>
      <c r="I5" s="124"/>
      <c r="J5" s="5" t="s">
        <v>132</v>
      </c>
      <c r="K5" s="5" t="s">
        <v>133</v>
      </c>
      <c r="L5" s="5" t="s">
        <v>134</v>
      </c>
    </row>
    <row r="6" ht="30" customHeight="1" spans="1:12">
      <c r="A6" s="124"/>
      <c r="B6" s="124"/>
      <c r="C6" s="5" t="s">
        <v>135</v>
      </c>
      <c r="D6" s="124"/>
      <c r="E6" s="124"/>
      <c r="F6" s="127">
        <f>F7+F8+F9</f>
        <v>859.5003</v>
      </c>
      <c r="G6" s="128"/>
      <c r="H6" s="127">
        <f>H7+H8+H9</f>
        <v>859.5003</v>
      </c>
      <c r="I6" s="128"/>
      <c r="J6" s="124">
        <v>10</v>
      </c>
      <c r="K6" s="131">
        <f>H6/F6</f>
        <v>1</v>
      </c>
      <c r="L6" s="124">
        <v>10</v>
      </c>
    </row>
    <row r="7" ht="30" customHeight="1" spans="1:12">
      <c r="A7" s="124"/>
      <c r="B7" s="124"/>
      <c r="C7" s="5" t="s">
        <v>136</v>
      </c>
      <c r="D7" s="124"/>
      <c r="E7" s="124"/>
      <c r="F7" s="126">
        <v>859.5003</v>
      </c>
      <c r="G7" s="126"/>
      <c r="H7" s="126">
        <f>F7</f>
        <v>859.5003</v>
      </c>
      <c r="I7" s="126"/>
      <c r="J7" s="124" t="s">
        <v>234</v>
      </c>
      <c r="K7" s="131"/>
      <c r="L7" s="124" t="s">
        <v>234</v>
      </c>
    </row>
    <row r="8" ht="30" customHeight="1" spans="1:12">
      <c r="A8" s="124"/>
      <c r="B8" s="124"/>
      <c r="C8" s="124" t="s">
        <v>235</v>
      </c>
      <c r="D8" s="124"/>
      <c r="E8" s="129"/>
      <c r="F8" s="130"/>
      <c r="G8" s="129"/>
      <c r="H8" s="130"/>
      <c r="I8" s="133"/>
      <c r="J8" s="124" t="s">
        <v>234</v>
      </c>
      <c r="K8" s="124"/>
      <c r="L8" s="124" t="s">
        <v>234</v>
      </c>
    </row>
    <row r="9" ht="30" customHeight="1" spans="1:12">
      <c r="A9" s="124"/>
      <c r="B9" s="124"/>
      <c r="C9" s="124" t="s">
        <v>236</v>
      </c>
      <c r="D9" s="124"/>
      <c r="E9" s="124"/>
      <c r="F9" s="124"/>
      <c r="G9" s="124"/>
      <c r="H9" s="124"/>
      <c r="I9" s="124"/>
      <c r="J9" s="124" t="s">
        <v>234</v>
      </c>
      <c r="K9" s="124"/>
      <c r="L9" s="124" t="s">
        <v>234</v>
      </c>
    </row>
    <row r="10" ht="28.5" customHeight="1" spans="1:12">
      <c r="A10" s="5" t="s">
        <v>237</v>
      </c>
      <c r="B10" s="5" t="s">
        <v>140</v>
      </c>
      <c r="C10" s="124"/>
      <c r="D10" s="124"/>
      <c r="E10" s="124"/>
      <c r="F10" s="124"/>
      <c r="G10" s="124"/>
      <c r="H10" s="5" t="s">
        <v>48</v>
      </c>
      <c r="I10" s="124"/>
      <c r="J10" s="124"/>
      <c r="K10" s="124"/>
      <c r="L10" s="124"/>
    </row>
    <row r="11" ht="55.15" customHeight="1" spans="1:12">
      <c r="A11" s="124"/>
      <c r="B11" s="5" t="s">
        <v>238</v>
      </c>
      <c r="C11" s="124"/>
      <c r="D11" s="124"/>
      <c r="E11" s="124"/>
      <c r="F11" s="124"/>
      <c r="G11" s="124"/>
      <c r="H11" s="6" t="s">
        <v>342</v>
      </c>
      <c r="I11" s="125"/>
      <c r="J11" s="125"/>
      <c r="K11" s="125"/>
      <c r="L11" s="125"/>
    </row>
    <row r="12" ht="42" customHeight="1" spans="1:12">
      <c r="A12" s="8" t="s">
        <v>76</v>
      </c>
      <c r="B12" s="9"/>
      <c r="C12" s="5" t="s">
        <v>77</v>
      </c>
      <c r="D12" s="5" t="s">
        <v>78</v>
      </c>
      <c r="E12" s="124"/>
      <c r="F12" s="124"/>
      <c r="G12" s="5" t="s">
        <v>240</v>
      </c>
      <c r="H12" s="5" t="s">
        <v>74</v>
      </c>
      <c r="I12" s="8" t="s">
        <v>132</v>
      </c>
      <c r="J12" s="9"/>
      <c r="K12" s="5" t="s">
        <v>134</v>
      </c>
      <c r="L12" s="5" t="s">
        <v>75</v>
      </c>
    </row>
    <row r="13" ht="30" customHeight="1" spans="1:12">
      <c r="A13" s="10" t="s">
        <v>79</v>
      </c>
      <c r="B13" s="11"/>
      <c r="C13" s="15" t="s">
        <v>241</v>
      </c>
      <c r="D13" s="5" t="s">
        <v>343</v>
      </c>
      <c r="E13" s="124" t="s">
        <v>300</v>
      </c>
      <c r="F13" s="124" t="s">
        <v>300</v>
      </c>
      <c r="G13" s="124" t="s">
        <v>344</v>
      </c>
      <c r="H13" s="124" t="s">
        <v>344</v>
      </c>
      <c r="I13" s="124">
        <v>15</v>
      </c>
      <c r="J13" s="124"/>
      <c r="K13" s="124">
        <f t="shared" ref="K13:K20" si="0">I13</f>
        <v>15</v>
      </c>
      <c r="L13" s="5" t="s">
        <v>32</v>
      </c>
    </row>
    <row r="14" ht="30" customHeight="1" spans="1:12">
      <c r="A14" s="12"/>
      <c r="B14" s="13"/>
      <c r="C14" s="17"/>
      <c r="D14" s="5" t="s">
        <v>345</v>
      </c>
      <c r="E14" s="124"/>
      <c r="F14" s="124"/>
      <c r="G14" s="124" t="s">
        <v>344</v>
      </c>
      <c r="H14" s="124" t="s">
        <v>344</v>
      </c>
      <c r="I14" s="124">
        <v>15</v>
      </c>
      <c r="J14" s="124"/>
      <c r="K14" s="124">
        <f t="shared" si="0"/>
        <v>15</v>
      </c>
      <c r="L14" s="5" t="s">
        <v>32</v>
      </c>
    </row>
    <row r="15" ht="37.9" customHeight="1" spans="1:12">
      <c r="A15" s="12"/>
      <c r="B15" s="13"/>
      <c r="C15" s="5" t="s">
        <v>93</v>
      </c>
      <c r="D15" s="5" t="s">
        <v>346</v>
      </c>
      <c r="E15" s="124"/>
      <c r="F15" s="124"/>
      <c r="G15" s="16">
        <v>1</v>
      </c>
      <c r="H15" s="16">
        <v>1</v>
      </c>
      <c r="I15" s="124">
        <v>12</v>
      </c>
      <c r="J15" s="124"/>
      <c r="K15" s="124">
        <f t="shared" si="0"/>
        <v>12</v>
      </c>
      <c r="L15" s="5" t="s">
        <v>32</v>
      </c>
    </row>
    <row r="16" ht="43.15" customHeight="1" spans="1:12">
      <c r="A16" s="12"/>
      <c r="B16" s="13"/>
      <c r="C16" s="124"/>
      <c r="D16" s="5" t="s">
        <v>347</v>
      </c>
      <c r="E16" s="124"/>
      <c r="F16" s="124"/>
      <c r="G16" s="131">
        <v>1</v>
      </c>
      <c r="H16" s="131">
        <v>1</v>
      </c>
      <c r="I16" s="124">
        <v>8</v>
      </c>
      <c r="J16" s="124"/>
      <c r="K16" s="124">
        <f t="shared" si="0"/>
        <v>8</v>
      </c>
      <c r="L16" s="5" t="s">
        <v>32</v>
      </c>
    </row>
    <row r="17" ht="30" customHeight="1" spans="1:12">
      <c r="A17" s="12" t="s">
        <v>103</v>
      </c>
      <c r="B17" s="13"/>
      <c r="C17" s="5" t="s">
        <v>104</v>
      </c>
      <c r="D17" s="6" t="s">
        <v>348</v>
      </c>
      <c r="E17" s="125"/>
      <c r="F17" s="125"/>
      <c r="G17" s="5" t="s">
        <v>247</v>
      </c>
      <c r="H17" s="5" t="s">
        <v>247</v>
      </c>
      <c r="I17" s="124">
        <v>12</v>
      </c>
      <c r="J17" s="124"/>
      <c r="K17" s="124">
        <f t="shared" si="0"/>
        <v>12</v>
      </c>
      <c r="L17" s="5" t="s">
        <v>32</v>
      </c>
    </row>
    <row r="18" ht="30" customHeight="1" spans="1:12">
      <c r="A18" s="12"/>
      <c r="B18" s="13"/>
      <c r="C18" s="5" t="s">
        <v>107</v>
      </c>
      <c r="D18" s="6" t="s">
        <v>349</v>
      </c>
      <c r="E18" s="125"/>
      <c r="F18" s="125"/>
      <c r="G18" s="5" t="s">
        <v>247</v>
      </c>
      <c r="H18" s="5" t="s">
        <v>247</v>
      </c>
      <c r="I18" s="124">
        <v>10</v>
      </c>
      <c r="J18" s="124"/>
      <c r="K18" s="124">
        <f t="shared" si="0"/>
        <v>10</v>
      </c>
      <c r="L18" s="5" t="s">
        <v>32</v>
      </c>
    </row>
    <row r="19" ht="39" customHeight="1" spans="1:12">
      <c r="A19" s="18"/>
      <c r="B19" s="19"/>
      <c r="C19" s="5" t="s">
        <v>111</v>
      </c>
      <c r="D19" s="6" t="s">
        <v>338</v>
      </c>
      <c r="E19" s="125"/>
      <c r="F19" s="125"/>
      <c r="G19" s="5" t="s">
        <v>247</v>
      </c>
      <c r="H19" s="5" t="s">
        <v>247</v>
      </c>
      <c r="I19" s="124">
        <v>8</v>
      </c>
      <c r="J19" s="124"/>
      <c r="K19" s="124">
        <f t="shared" si="0"/>
        <v>8</v>
      </c>
      <c r="L19" s="5" t="s">
        <v>32</v>
      </c>
    </row>
    <row r="20" ht="30" customHeight="1" spans="1:12">
      <c r="A20" s="8" t="s">
        <v>116</v>
      </c>
      <c r="B20" s="9"/>
      <c r="C20" s="5" t="s">
        <v>248</v>
      </c>
      <c r="D20" s="6" t="s">
        <v>339</v>
      </c>
      <c r="E20" s="125"/>
      <c r="F20" s="125"/>
      <c r="G20" s="131" t="s">
        <v>250</v>
      </c>
      <c r="H20" s="131" t="s">
        <v>250</v>
      </c>
      <c r="I20" s="124">
        <v>10</v>
      </c>
      <c r="J20" s="124"/>
      <c r="K20" s="124">
        <f t="shared" si="0"/>
        <v>10</v>
      </c>
      <c r="L20" s="5" t="s">
        <v>32</v>
      </c>
    </row>
    <row r="21" ht="24" customHeight="1" spans="1:12">
      <c r="A21" s="8" t="s">
        <v>167</v>
      </c>
      <c r="B21" s="14"/>
      <c r="C21" s="9"/>
      <c r="D21" s="151" t="s">
        <v>32</v>
      </c>
      <c r="E21" s="152"/>
      <c r="F21" s="152"/>
      <c r="G21" s="152"/>
      <c r="H21" s="152"/>
      <c r="I21" s="152"/>
      <c r="J21" s="152"/>
      <c r="K21" s="152"/>
      <c r="L21" s="152"/>
    </row>
    <row r="22" ht="30" customHeight="1" spans="1:12">
      <c r="A22" s="5" t="s">
        <v>168</v>
      </c>
      <c r="B22" s="5"/>
      <c r="C22" s="5"/>
      <c r="D22" s="5"/>
      <c r="E22" s="5"/>
      <c r="F22" s="5"/>
      <c r="G22" s="5"/>
      <c r="H22" s="5"/>
      <c r="I22" s="5" t="s">
        <v>169</v>
      </c>
      <c r="J22" s="124"/>
      <c r="K22" s="5" t="s">
        <v>170</v>
      </c>
      <c r="L22" s="34" t="s">
        <v>171</v>
      </c>
    </row>
    <row r="23" ht="30" customHeight="1" spans="1:12">
      <c r="A23" s="5"/>
      <c r="B23" s="5"/>
      <c r="C23" s="5"/>
      <c r="D23" s="5"/>
      <c r="E23" s="5"/>
      <c r="F23" s="5"/>
      <c r="G23" s="5"/>
      <c r="H23" s="5"/>
      <c r="I23" s="5">
        <v>100</v>
      </c>
      <c r="J23" s="124"/>
      <c r="K23" s="124">
        <v>100</v>
      </c>
      <c r="L23" s="34" t="s">
        <v>109</v>
      </c>
    </row>
    <row r="24" ht="18" customHeight="1" spans="1:10">
      <c r="A24" s="30" t="s">
        <v>172</v>
      </c>
      <c r="B24" s="31"/>
      <c r="C24" s="31"/>
      <c r="D24" s="31"/>
      <c r="E24" s="31"/>
      <c r="F24" s="31"/>
      <c r="G24" s="31"/>
      <c r="H24" s="31"/>
      <c r="I24" s="31"/>
      <c r="J24" s="35"/>
    </row>
    <row r="25" ht="27" customHeight="1" spans="1:10">
      <c r="A25" s="30" t="s">
        <v>173</v>
      </c>
      <c r="B25" s="30"/>
      <c r="C25" s="30"/>
      <c r="D25" s="30"/>
      <c r="E25" s="30"/>
      <c r="F25" s="30"/>
      <c r="G25" s="30"/>
      <c r="H25" s="30"/>
      <c r="I25" s="30"/>
      <c r="J25" s="30"/>
    </row>
    <row r="26" ht="15" customHeight="1" spans="1:10">
      <c r="A26" s="30" t="s">
        <v>174</v>
      </c>
      <c r="B26" s="30"/>
      <c r="C26" s="30"/>
      <c r="D26" s="30"/>
      <c r="E26" s="30"/>
      <c r="F26" s="30"/>
      <c r="G26" s="30"/>
      <c r="H26" s="30"/>
      <c r="I26" s="30"/>
      <c r="J26" s="30"/>
    </row>
    <row r="36" spans="1:3">
      <c r="A36" s="132"/>
      <c r="B36" s="132"/>
      <c r="C36" s="132"/>
    </row>
  </sheetData>
  <mergeCells count="59">
    <mergeCell ref="A1:L1"/>
    <mergeCell ref="A3:B3"/>
    <mergeCell ref="C3:L3"/>
    <mergeCell ref="A4:B4"/>
    <mergeCell ref="C4:G4"/>
    <mergeCell ref="H4:I4"/>
    <mergeCell ref="J4:L4"/>
    <mergeCell ref="C5:D5"/>
    <mergeCell ref="F5:G5"/>
    <mergeCell ref="H5:I5"/>
    <mergeCell ref="C6:D6"/>
    <mergeCell ref="F6:G6"/>
    <mergeCell ref="H6:I6"/>
    <mergeCell ref="C7:D7"/>
    <mergeCell ref="F7:G7"/>
    <mergeCell ref="H7:I7"/>
    <mergeCell ref="C8:D8"/>
    <mergeCell ref="F8:G8"/>
    <mergeCell ref="H8:I8"/>
    <mergeCell ref="C9:D9"/>
    <mergeCell ref="F9:G9"/>
    <mergeCell ref="H9:I9"/>
    <mergeCell ref="B10:G10"/>
    <mergeCell ref="H10:L10"/>
    <mergeCell ref="B11:G11"/>
    <mergeCell ref="H11:L11"/>
    <mergeCell ref="A12:B12"/>
    <mergeCell ref="D12:F12"/>
    <mergeCell ref="I12:J12"/>
    <mergeCell ref="D13:F13"/>
    <mergeCell ref="I13:J13"/>
    <mergeCell ref="D14:F14"/>
    <mergeCell ref="I14:J14"/>
    <mergeCell ref="D15:F15"/>
    <mergeCell ref="I15:J15"/>
    <mergeCell ref="D16:F16"/>
    <mergeCell ref="I16:J16"/>
    <mergeCell ref="D17:F17"/>
    <mergeCell ref="I17:J17"/>
    <mergeCell ref="D18:F18"/>
    <mergeCell ref="I18:J18"/>
    <mergeCell ref="D19:F19"/>
    <mergeCell ref="I19:J19"/>
    <mergeCell ref="A20:B20"/>
    <mergeCell ref="D20:F20"/>
    <mergeCell ref="I20:J20"/>
    <mergeCell ref="A21:C21"/>
    <mergeCell ref="D21:L21"/>
    <mergeCell ref="I22:J22"/>
    <mergeCell ref="I23:J23"/>
    <mergeCell ref="A25:J25"/>
    <mergeCell ref="A26:J26"/>
    <mergeCell ref="A10:A11"/>
    <mergeCell ref="C13:C14"/>
    <mergeCell ref="C15:C16"/>
    <mergeCell ref="A22:H23"/>
    <mergeCell ref="A13:B16"/>
    <mergeCell ref="A17:B19"/>
    <mergeCell ref="A5:B9"/>
  </mergeCells>
  <pageMargins left="0.357638888888889" right="0.161111111111111" top="0.2125" bottom="0.2125"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workbookViewId="0">
      <selection activeCell="H8" sqref="H8:I8"/>
    </sheetView>
  </sheetViews>
  <sheetFormatPr defaultColWidth="9.13888888888889" defaultRowHeight="13.2"/>
  <cols>
    <col min="1" max="1" width="8" style="123" customWidth="1"/>
    <col min="2" max="2" width="5.42592592592593" style="123" customWidth="1"/>
    <col min="3" max="3" width="14.8518518518519" style="123" customWidth="1"/>
    <col min="4" max="4" width="5.85185185185185" style="123" customWidth="1"/>
    <col min="5" max="5" width="12.5740740740741" style="123" customWidth="1"/>
    <col min="6" max="6" width="8" style="123" customWidth="1"/>
    <col min="7" max="7" width="12" style="123" customWidth="1"/>
    <col min="8" max="8" width="12.5740740740741" style="123" customWidth="1"/>
    <col min="9" max="9" width="6.85185185185185" style="123" customWidth="1"/>
    <col min="10" max="11" width="9.13888888888889" style="123" customWidth="1"/>
    <col min="12" max="12" width="22" style="123" customWidth="1"/>
    <col min="13" max="16384" width="9.13888888888889" style="123"/>
  </cols>
  <sheetData>
    <row r="1" ht="37.9" customHeight="1" spans="1:12">
      <c r="A1" s="36" t="s">
        <v>121</v>
      </c>
      <c r="B1" s="36"/>
      <c r="C1" s="36"/>
      <c r="D1" s="36"/>
      <c r="E1" s="36"/>
      <c r="F1" s="36"/>
      <c r="G1" s="36"/>
      <c r="H1" s="36"/>
      <c r="I1" s="36"/>
      <c r="J1" s="36"/>
      <c r="K1" s="36"/>
      <c r="L1" s="36"/>
    </row>
    <row r="2" ht="18" customHeight="1" spans="1:12">
      <c r="A2" s="37"/>
      <c r="B2" s="37"/>
      <c r="C2" s="37"/>
      <c r="D2" s="37"/>
      <c r="E2" s="37"/>
      <c r="F2" s="37"/>
      <c r="G2" s="37"/>
      <c r="H2" s="37"/>
      <c r="I2" s="37"/>
      <c r="J2" s="37"/>
      <c r="K2" s="37"/>
      <c r="L2" s="122" t="s">
        <v>350</v>
      </c>
    </row>
    <row r="3" ht="30" customHeight="1" spans="1:12">
      <c r="A3" s="5" t="s">
        <v>123</v>
      </c>
      <c r="B3" s="124"/>
      <c r="C3" s="6" t="s">
        <v>341</v>
      </c>
      <c r="D3" s="125"/>
      <c r="E3" s="125"/>
      <c r="F3" s="125"/>
      <c r="G3" s="125"/>
      <c r="H3" s="125"/>
      <c r="I3" s="125"/>
      <c r="J3" s="125"/>
      <c r="K3" s="125"/>
      <c r="L3" s="125"/>
    </row>
    <row r="4" ht="30" customHeight="1" spans="1:12">
      <c r="A4" s="5" t="s">
        <v>125</v>
      </c>
      <c r="B4" s="124"/>
      <c r="C4" s="5" t="str">
        <f>J4</f>
        <v>曲靖市交通运输局</v>
      </c>
      <c r="D4" s="124"/>
      <c r="E4" s="124"/>
      <c r="F4" s="124"/>
      <c r="G4" s="124"/>
      <c r="H4" s="5" t="s">
        <v>127</v>
      </c>
      <c r="I4" s="124"/>
      <c r="J4" s="5" t="s">
        <v>126</v>
      </c>
      <c r="K4" s="124"/>
      <c r="L4" s="124"/>
    </row>
    <row r="5" ht="30" customHeight="1" spans="1:12">
      <c r="A5" s="124" t="s">
        <v>233</v>
      </c>
      <c r="B5" s="124"/>
      <c r="C5" s="124"/>
      <c r="D5" s="124"/>
      <c r="E5" s="5" t="s">
        <v>129</v>
      </c>
      <c r="F5" s="5" t="s">
        <v>130</v>
      </c>
      <c r="G5" s="124"/>
      <c r="H5" s="5" t="s">
        <v>131</v>
      </c>
      <c r="I5" s="124"/>
      <c r="J5" s="5" t="s">
        <v>132</v>
      </c>
      <c r="K5" s="5" t="s">
        <v>133</v>
      </c>
      <c r="L5" s="5" t="s">
        <v>134</v>
      </c>
    </row>
    <row r="6" ht="30" customHeight="1" spans="1:12">
      <c r="A6" s="124"/>
      <c r="B6" s="124"/>
      <c r="C6" s="5" t="s">
        <v>135</v>
      </c>
      <c r="D6" s="124"/>
      <c r="E6" s="124"/>
      <c r="F6" s="127">
        <f>F7+F8+F9</f>
        <v>942.0135</v>
      </c>
      <c r="G6" s="128"/>
      <c r="H6" s="127">
        <f>H7+H8+H9</f>
        <v>942.0135</v>
      </c>
      <c r="I6" s="128"/>
      <c r="J6" s="124">
        <v>10</v>
      </c>
      <c r="K6" s="131">
        <f>H6/F6</f>
        <v>1</v>
      </c>
      <c r="L6" s="124">
        <v>10</v>
      </c>
    </row>
    <row r="7" ht="30" customHeight="1" spans="1:12">
      <c r="A7" s="124"/>
      <c r="B7" s="124"/>
      <c r="C7" s="5" t="s">
        <v>136</v>
      </c>
      <c r="D7" s="124"/>
      <c r="E7" s="124"/>
      <c r="F7" s="126">
        <v>942.0135</v>
      </c>
      <c r="G7" s="126"/>
      <c r="H7" s="126">
        <f>F7</f>
        <v>942.0135</v>
      </c>
      <c r="I7" s="126"/>
      <c r="J7" s="124" t="s">
        <v>234</v>
      </c>
      <c r="K7" s="131"/>
      <c r="L7" s="124" t="s">
        <v>234</v>
      </c>
    </row>
    <row r="8" ht="30" customHeight="1" spans="1:12">
      <c r="A8" s="124"/>
      <c r="B8" s="124"/>
      <c r="C8" s="124" t="s">
        <v>235</v>
      </c>
      <c r="D8" s="124"/>
      <c r="E8" s="129"/>
      <c r="F8" s="130"/>
      <c r="G8" s="129"/>
      <c r="H8" s="130"/>
      <c r="I8" s="133"/>
      <c r="J8" s="124" t="s">
        <v>234</v>
      </c>
      <c r="K8" s="124"/>
      <c r="L8" s="124" t="s">
        <v>234</v>
      </c>
    </row>
    <row r="9" ht="30" customHeight="1" spans="1:12">
      <c r="A9" s="124"/>
      <c r="B9" s="124"/>
      <c r="C9" s="124" t="s">
        <v>236</v>
      </c>
      <c r="D9" s="124"/>
      <c r="E9" s="124"/>
      <c r="F9" s="124"/>
      <c r="G9" s="124"/>
      <c r="H9" s="124"/>
      <c r="I9" s="124"/>
      <c r="J9" s="124" t="s">
        <v>234</v>
      </c>
      <c r="K9" s="124"/>
      <c r="L9" s="124" t="s">
        <v>234</v>
      </c>
    </row>
    <row r="10" ht="28.5" customHeight="1" spans="1:12">
      <c r="A10" s="5" t="s">
        <v>237</v>
      </c>
      <c r="B10" s="5" t="s">
        <v>140</v>
      </c>
      <c r="C10" s="124"/>
      <c r="D10" s="124"/>
      <c r="E10" s="124"/>
      <c r="F10" s="124"/>
      <c r="G10" s="124"/>
      <c r="H10" s="5" t="s">
        <v>48</v>
      </c>
      <c r="I10" s="124"/>
      <c r="J10" s="124"/>
      <c r="K10" s="124"/>
      <c r="L10" s="124"/>
    </row>
    <row r="11" ht="55.15" customHeight="1" spans="1:12">
      <c r="A11" s="124"/>
      <c r="B11" s="5" t="s">
        <v>238</v>
      </c>
      <c r="C11" s="124"/>
      <c r="D11" s="124"/>
      <c r="E11" s="124"/>
      <c r="F11" s="124"/>
      <c r="G11" s="124"/>
      <c r="H11" s="5" t="s">
        <v>342</v>
      </c>
      <c r="I11" s="124"/>
      <c r="J11" s="124"/>
      <c r="K11" s="124"/>
      <c r="L11" s="124"/>
    </row>
    <row r="12" ht="42" customHeight="1" spans="1:12">
      <c r="A12" s="8" t="s">
        <v>76</v>
      </c>
      <c r="B12" s="9"/>
      <c r="C12" s="5" t="s">
        <v>77</v>
      </c>
      <c r="D12" s="5" t="s">
        <v>78</v>
      </c>
      <c r="E12" s="124"/>
      <c r="F12" s="124"/>
      <c r="G12" s="5" t="s">
        <v>240</v>
      </c>
      <c r="H12" s="5" t="s">
        <v>74</v>
      </c>
      <c r="I12" s="8" t="s">
        <v>132</v>
      </c>
      <c r="J12" s="9"/>
      <c r="K12" s="5" t="s">
        <v>134</v>
      </c>
      <c r="L12" s="5" t="s">
        <v>75</v>
      </c>
    </row>
    <row r="13" ht="30" customHeight="1" spans="1:12">
      <c r="A13" s="10" t="s">
        <v>79</v>
      </c>
      <c r="B13" s="11"/>
      <c r="C13" s="15" t="s">
        <v>241</v>
      </c>
      <c r="D13" s="5" t="s">
        <v>343</v>
      </c>
      <c r="E13" s="5" t="s">
        <v>300</v>
      </c>
      <c r="F13" s="5" t="s">
        <v>300</v>
      </c>
      <c r="G13" s="124" t="s">
        <v>344</v>
      </c>
      <c r="H13" s="124" t="s">
        <v>344</v>
      </c>
      <c r="I13" s="124">
        <v>15</v>
      </c>
      <c r="J13" s="124"/>
      <c r="K13" s="124">
        <f t="shared" ref="K13:K20" si="0">I13</f>
        <v>15</v>
      </c>
      <c r="L13" s="5" t="s">
        <v>32</v>
      </c>
    </row>
    <row r="14" ht="30" customHeight="1" spans="1:12">
      <c r="A14" s="12"/>
      <c r="B14" s="13"/>
      <c r="C14" s="17"/>
      <c r="D14" s="5" t="s">
        <v>345</v>
      </c>
      <c r="E14" s="124"/>
      <c r="F14" s="124"/>
      <c r="G14" s="124" t="s">
        <v>344</v>
      </c>
      <c r="H14" s="124" t="s">
        <v>344</v>
      </c>
      <c r="I14" s="124">
        <v>15</v>
      </c>
      <c r="J14" s="124"/>
      <c r="K14" s="124">
        <f t="shared" si="0"/>
        <v>15</v>
      </c>
      <c r="L14" s="5" t="s">
        <v>32</v>
      </c>
    </row>
    <row r="15" ht="37.9" customHeight="1" spans="1:12">
      <c r="A15" s="12"/>
      <c r="B15" s="13"/>
      <c r="C15" s="5" t="s">
        <v>93</v>
      </c>
      <c r="D15" s="5" t="s">
        <v>346</v>
      </c>
      <c r="E15" s="124"/>
      <c r="F15" s="124"/>
      <c r="G15" s="16">
        <v>1</v>
      </c>
      <c r="H15" s="16">
        <v>1</v>
      </c>
      <c r="I15" s="124">
        <v>12</v>
      </c>
      <c r="J15" s="124"/>
      <c r="K15" s="124">
        <f t="shared" si="0"/>
        <v>12</v>
      </c>
      <c r="L15" s="5" t="s">
        <v>32</v>
      </c>
    </row>
    <row r="16" ht="43.15" customHeight="1" spans="1:12">
      <c r="A16" s="12"/>
      <c r="B16" s="13"/>
      <c r="C16" s="124"/>
      <c r="D16" s="5" t="s">
        <v>347</v>
      </c>
      <c r="E16" s="124"/>
      <c r="F16" s="124"/>
      <c r="G16" s="131">
        <v>1</v>
      </c>
      <c r="H16" s="131">
        <v>1</v>
      </c>
      <c r="I16" s="124">
        <v>8</v>
      </c>
      <c r="J16" s="124"/>
      <c r="K16" s="124">
        <f t="shared" si="0"/>
        <v>8</v>
      </c>
      <c r="L16" s="5" t="s">
        <v>32</v>
      </c>
    </row>
    <row r="17" ht="30" customHeight="1" spans="1:12">
      <c r="A17" s="12" t="s">
        <v>103</v>
      </c>
      <c r="B17" s="13"/>
      <c r="C17" s="5" t="s">
        <v>104</v>
      </c>
      <c r="D17" s="6" t="s">
        <v>348</v>
      </c>
      <c r="E17" s="125"/>
      <c r="F17" s="125"/>
      <c r="G17" s="5" t="s">
        <v>247</v>
      </c>
      <c r="H17" s="5" t="s">
        <v>247</v>
      </c>
      <c r="I17" s="124">
        <v>12</v>
      </c>
      <c r="J17" s="124"/>
      <c r="K17" s="124">
        <f t="shared" si="0"/>
        <v>12</v>
      </c>
      <c r="L17" s="5" t="s">
        <v>32</v>
      </c>
    </row>
    <row r="18" ht="30" customHeight="1" spans="1:12">
      <c r="A18" s="12"/>
      <c r="B18" s="13"/>
      <c r="C18" s="5" t="s">
        <v>107</v>
      </c>
      <c r="D18" s="6" t="s">
        <v>349</v>
      </c>
      <c r="E18" s="125"/>
      <c r="F18" s="125"/>
      <c r="G18" s="5" t="s">
        <v>247</v>
      </c>
      <c r="H18" s="5" t="s">
        <v>247</v>
      </c>
      <c r="I18" s="124">
        <v>10</v>
      </c>
      <c r="J18" s="124"/>
      <c r="K18" s="124">
        <f t="shared" si="0"/>
        <v>10</v>
      </c>
      <c r="L18" s="5" t="s">
        <v>32</v>
      </c>
    </row>
    <row r="19" ht="39" customHeight="1" spans="1:12">
      <c r="A19" s="18"/>
      <c r="B19" s="19"/>
      <c r="C19" s="5" t="s">
        <v>111</v>
      </c>
      <c r="D19" s="6" t="s">
        <v>338</v>
      </c>
      <c r="E19" s="125"/>
      <c r="F19" s="125"/>
      <c r="G19" s="5" t="s">
        <v>247</v>
      </c>
      <c r="H19" s="5" t="s">
        <v>247</v>
      </c>
      <c r="I19" s="124">
        <v>8</v>
      </c>
      <c r="J19" s="124"/>
      <c r="K19" s="124">
        <f t="shared" si="0"/>
        <v>8</v>
      </c>
      <c r="L19" s="5" t="s">
        <v>32</v>
      </c>
    </row>
    <row r="20" ht="30" customHeight="1" spans="1:12">
      <c r="A20" s="8" t="s">
        <v>116</v>
      </c>
      <c r="B20" s="9"/>
      <c r="C20" s="5" t="s">
        <v>248</v>
      </c>
      <c r="D20" s="6" t="s">
        <v>339</v>
      </c>
      <c r="E20" s="125"/>
      <c r="F20" s="125"/>
      <c r="G20" s="131" t="s">
        <v>250</v>
      </c>
      <c r="H20" s="131" t="s">
        <v>250</v>
      </c>
      <c r="I20" s="124">
        <v>10</v>
      </c>
      <c r="J20" s="124"/>
      <c r="K20" s="124">
        <f t="shared" si="0"/>
        <v>10</v>
      </c>
      <c r="L20" s="5" t="s">
        <v>32</v>
      </c>
    </row>
    <row r="21" ht="24" customHeight="1" spans="1:12">
      <c r="A21" s="8" t="s">
        <v>167</v>
      </c>
      <c r="B21" s="14"/>
      <c r="C21" s="9"/>
      <c r="D21" s="5" t="s">
        <v>32</v>
      </c>
      <c r="E21" s="124"/>
      <c r="F21" s="124"/>
      <c r="G21" s="124"/>
      <c r="H21" s="124"/>
      <c r="I21" s="124"/>
      <c r="J21" s="124"/>
      <c r="K21" s="124"/>
      <c r="L21" s="124"/>
    </row>
    <row r="22" ht="30" customHeight="1" spans="1:12">
      <c r="A22" s="5" t="s">
        <v>168</v>
      </c>
      <c r="B22" s="5"/>
      <c r="C22" s="5"/>
      <c r="D22" s="5"/>
      <c r="E22" s="5"/>
      <c r="F22" s="5"/>
      <c r="G22" s="5"/>
      <c r="H22" s="5"/>
      <c r="I22" s="5" t="s">
        <v>169</v>
      </c>
      <c r="J22" s="124"/>
      <c r="K22" s="5" t="s">
        <v>170</v>
      </c>
      <c r="L22" s="34" t="s">
        <v>171</v>
      </c>
    </row>
    <row r="23" ht="27.95" customHeight="1" spans="1:12">
      <c r="A23" s="5"/>
      <c r="B23" s="5"/>
      <c r="C23" s="5"/>
      <c r="D23" s="5"/>
      <c r="E23" s="5"/>
      <c r="F23" s="5"/>
      <c r="G23" s="5"/>
      <c r="H23" s="5"/>
      <c r="I23" s="5">
        <v>100</v>
      </c>
      <c r="J23" s="137"/>
      <c r="K23" s="137">
        <v>100</v>
      </c>
      <c r="L23" s="5" t="s">
        <v>109</v>
      </c>
    </row>
    <row r="24" ht="18" customHeight="1" spans="1:10">
      <c r="A24" s="30" t="s">
        <v>172</v>
      </c>
      <c r="B24" s="31"/>
      <c r="C24" s="31"/>
      <c r="D24" s="31"/>
      <c r="E24" s="31"/>
      <c r="F24" s="31"/>
      <c r="G24" s="31"/>
      <c r="H24" s="31"/>
      <c r="I24" s="31"/>
      <c r="J24" s="35"/>
    </row>
    <row r="25" ht="15" customHeight="1" spans="1:10">
      <c r="A25" s="30" t="s">
        <v>173</v>
      </c>
      <c r="B25" s="30"/>
      <c r="C25" s="30"/>
      <c r="D25" s="30"/>
      <c r="E25" s="30"/>
      <c r="F25" s="30"/>
      <c r="G25" s="30"/>
      <c r="H25" s="30"/>
      <c r="I25" s="30"/>
      <c r="J25" s="30"/>
    </row>
    <row r="26" spans="1:10">
      <c r="A26" s="30" t="s">
        <v>174</v>
      </c>
      <c r="B26" s="30"/>
      <c r="C26" s="30"/>
      <c r="D26" s="30"/>
      <c r="E26" s="30"/>
      <c r="F26" s="30"/>
      <c r="G26" s="30"/>
      <c r="H26" s="30"/>
      <c r="I26" s="30"/>
      <c r="J26" s="30"/>
    </row>
    <row r="35" spans="1:3">
      <c r="A35" s="132"/>
      <c r="B35" s="132"/>
      <c r="C35" s="132"/>
    </row>
  </sheetData>
  <mergeCells count="59">
    <mergeCell ref="A1:L1"/>
    <mergeCell ref="A3:B3"/>
    <mergeCell ref="C3:L3"/>
    <mergeCell ref="A4:B4"/>
    <mergeCell ref="C4:G4"/>
    <mergeCell ref="H4:I4"/>
    <mergeCell ref="J4:L4"/>
    <mergeCell ref="C5:D5"/>
    <mergeCell ref="F5:G5"/>
    <mergeCell ref="H5:I5"/>
    <mergeCell ref="C6:D6"/>
    <mergeCell ref="F6:G6"/>
    <mergeCell ref="H6:I6"/>
    <mergeCell ref="C7:D7"/>
    <mergeCell ref="F7:G7"/>
    <mergeCell ref="H7:I7"/>
    <mergeCell ref="C8:D8"/>
    <mergeCell ref="F8:G8"/>
    <mergeCell ref="H8:I8"/>
    <mergeCell ref="C9:D9"/>
    <mergeCell ref="F9:G9"/>
    <mergeCell ref="H9:I9"/>
    <mergeCell ref="B10:G10"/>
    <mergeCell ref="H10:L10"/>
    <mergeCell ref="B11:G11"/>
    <mergeCell ref="H11:L11"/>
    <mergeCell ref="A12:B12"/>
    <mergeCell ref="D12:F12"/>
    <mergeCell ref="I12:J12"/>
    <mergeCell ref="D13:F13"/>
    <mergeCell ref="I13:J13"/>
    <mergeCell ref="D14:F14"/>
    <mergeCell ref="I14:J14"/>
    <mergeCell ref="D15:F15"/>
    <mergeCell ref="I15:J15"/>
    <mergeCell ref="D16:F16"/>
    <mergeCell ref="I16:J16"/>
    <mergeCell ref="D17:F17"/>
    <mergeCell ref="I17:J17"/>
    <mergeCell ref="D18:F18"/>
    <mergeCell ref="I18:J18"/>
    <mergeCell ref="D19:F19"/>
    <mergeCell ref="I19:J19"/>
    <mergeCell ref="A20:B20"/>
    <mergeCell ref="D20:F20"/>
    <mergeCell ref="I20:J20"/>
    <mergeCell ref="A21:C21"/>
    <mergeCell ref="D21:L21"/>
    <mergeCell ref="I22:J22"/>
    <mergeCell ref="I23:J23"/>
    <mergeCell ref="A25:J25"/>
    <mergeCell ref="A26:J26"/>
    <mergeCell ref="A10:A11"/>
    <mergeCell ref="C13:C14"/>
    <mergeCell ref="C15:C16"/>
    <mergeCell ref="A22:H23"/>
    <mergeCell ref="A13:B16"/>
    <mergeCell ref="A17:B19"/>
    <mergeCell ref="A5:B9"/>
  </mergeCells>
  <pageMargins left="0.357638888888889" right="0.161111111111111" top="0.2125" bottom="0.2125"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workbookViewId="0">
      <selection activeCell="D2" sqref="D2"/>
    </sheetView>
  </sheetViews>
  <sheetFormatPr defaultColWidth="9.13888888888889" defaultRowHeight="13.2"/>
  <cols>
    <col min="2" max="2" width="4.85185185185185" customWidth="1"/>
    <col min="3" max="3" width="14.1388888888889" customWidth="1"/>
    <col min="5" max="5" width="12.287037037037" customWidth="1"/>
    <col min="7" max="7" width="12.712962962963" customWidth="1"/>
    <col min="8" max="8" width="12.1388888888889" customWidth="1"/>
    <col min="12" max="12" width="21.5740740740741" customWidth="1"/>
  </cols>
  <sheetData>
    <row r="1" s="1" customFormat="1" ht="30" customHeight="1" spans="1:12">
      <c r="A1" s="36" t="s">
        <v>121</v>
      </c>
      <c r="B1" s="36"/>
      <c r="C1" s="36"/>
      <c r="D1" s="36"/>
      <c r="E1" s="36"/>
      <c r="F1" s="36"/>
      <c r="G1" s="36"/>
      <c r="H1" s="36"/>
      <c r="I1" s="36"/>
      <c r="J1" s="36"/>
      <c r="K1" s="36"/>
      <c r="L1" s="36"/>
    </row>
    <row r="2" s="1" customFormat="1" ht="14.4" spans="1:12">
      <c r="A2" s="37"/>
      <c r="B2" s="37"/>
      <c r="C2" s="37"/>
      <c r="D2" s="37"/>
      <c r="E2" s="37"/>
      <c r="F2" s="37"/>
      <c r="G2" s="37"/>
      <c r="H2" s="37"/>
      <c r="I2" s="37"/>
      <c r="J2" s="37"/>
      <c r="K2" s="37"/>
      <c r="L2" s="122" t="s">
        <v>351</v>
      </c>
    </row>
    <row r="3" s="120" customFormat="1" ht="18" customHeight="1" spans="1:12">
      <c r="A3" s="5" t="s">
        <v>123</v>
      </c>
      <c r="B3" s="5"/>
      <c r="C3" s="6" t="s">
        <v>352</v>
      </c>
      <c r="D3" s="6"/>
      <c r="E3" s="6"/>
      <c r="F3" s="6"/>
      <c r="G3" s="6"/>
      <c r="H3" s="6"/>
      <c r="I3" s="6"/>
      <c r="J3" s="6"/>
      <c r="K3" s="6"/>
      <c r="L3" s="6"/>
    </row>
    <row r="4" s="120" customFormat="1" ht="18" customHeight="1" spans="1:12">
      <c r="A4" s="5" t="s">
        <v>125</v>
      </c>
      <c r="B4" s="5"/>
      <c r="C4" s="5" t="s">
        <v>126</v>
      </c>
      <c r="D4" s="5"/>
      <c r="E4" s="5"/>
      <c r="F4" s="5"/>
      <c r="G4" s="5"/>
      <c r="H4" s="5" t="s">
        <v>127</v>
      </c>
      <c r="I4" s="5"/>
      <c r="J4" s="5" t="s">
        <v>126</v>
      </c>
      <c r="K4" s="5"/>
      <c r="L4" s="5"/>
    </row>
    <row r="5" s="120" customFormat="1" ht="18" customHeight="1" spans="1:12">
      <c r="A5" s="118" t="s">
        <v>353</v>
      </c>
      <c r="B5" s="118"/>
      <c r="C5" s="5"/>
      <c r="D5" s="5"/>
      <c r="E5" s="5" t="s">
        <v>129</v>
      </c>
      <c r="F5" s="5" t="s">
        <v>130</v>
      </c>
      <c r="G5" s="5"/>
      <c r="H5" s="5" t="s">
        <v>131</v>
      </c>
      <c r="I5" s="5"/>
      <c r="J5" s="5" t="s">
        <v>132</v>
      </c>
      <c r="K5" s="5" t="s">
        <v>133</v>
      </c>
      <c r="L5" s="5" t="s">
        <v>134</v>
      </c>
    </row>
    <row r="6" s="120" customFormat="1" ht="18" customHeight="1" spans="1:12">
      <c r="A6" s="118"/>
      <c r="B6" s="118"/>
      <c r="C6" s="5" t="s">
        <v>135</v>
      </c>
      <c r="D6" s="5"/>
      <c r="E6" s="5"/>
      <c r="F6" s="5">
        <v>67.48</v>
      </c>
      <c r="G6" s="5"/>
      <c r="H6" s="5">
        <v>67.48</v>
      </c>
      <c r="I6" s="5"/>
      <c r="J6" s="5">
        <v>10</v>
      </c>
      <c r="K6" s="16">
        <v>1</v>
      </c>
      <c r="L6" s="5">
        <v>10</v>
      </c>
    </row>
    <row r="7" s="120" customFormat="1" ht="18" customHeight="1" spans="1:12">
      <c r="A7" s="118"/>
      <c r="B7" s="118"/>
      <c r="C7" s="5" t="s">
        <v>136</v>
      </c>
      <c r="D7" s="5"/>
      <c r="E7" s="5"/>
      <c r="F7" s="5">
        <v>67.48</v>
      </c>
      <c r="G7" s="5"/>
      <c r="H7" s="5">
        <v>67.48</v>
      </c>
      <c r="I7" s="5"/>
      <c r="J7" s="5" t="s">
        <v>234</v>
      </c>
      <c r="K7" s="16"/>
      <c r="L7" s="5" t="s">
        <v>234</v>
      </c>
    </row>
    <row r="8" s="120" customFormat="1" ht="18" customHeight="1" spans="1:12">
      <c r="A8" s="118"/>
      <c r="B8" s="118"/>
      <c r="C8" s="5" t="s">
        <v>137</v>
      </c>
      <c r="D8" s="5"/>
      <c r="E8" s="5"/>
      <c r="F8" s="5"/>
      <c r="G8" s="5"/>
      <c r="H8" s="5"/>
      <c r="I8" s="5"/>
      <c r="J8" s="5" t="s">
        <v>234</v>
      </c>
      <c r="K8" s="5"/>
      <c r="L8" s="5" t="s">
        <v>234</v>
      </c>
    </row>
    <row r="9" s="120" customFormat="1" ht="18" customHeight="1" spans="1:12">
      <c r="A9" s="118"/>
      <c r="B9" s="118"/>
      <c r="C9" s="5" t="s">
        <v>354</v>
      </c>
      <c r="D9" s="5"/>
      <c r="E9" s="5"/>
      <c r="F9" s="5"/>
      <c r="G9" s="5"/>
      <c r="H9" s="5"/>
      <c r="I9" s="5"/>
      <c r="J9" s="5" t="s">
        <v>234</v>
      </c>
      <c r="K9" s="5"/>
      <c r="L9" s="5" t="s">
        <v>234</v>
      </c>
    </row>
    <row r="10" s="120" customFormat="1" ht="18" customHeight="1" spans="1:12">
      <c r="A10" s="5" t="s">
        <v>237</v>
      </c>
      <c r="B10" s="5" t="s">
        <v>140</v>
      </c>
      <c r="C10" s="5"/>
      <c r="D10" s="5"/>
      <c r="E10" s="5"/>
      <c r="F10" s="5"/>
      <c r="G10" s="5"/>
      <c r="H10" s="5" t="s">
        <v>48</v>
      </c>
      <c r="I10" s="5"/>
      <c r="J10" s="5"/>
      <c r="K10" s="5"/>
      <c r="L10" s="5"/>
    </row>
    <row r="11" s="120" customFormat="1" ht="48" customHeight="1" spans="1:12">
      <c r="A11" s="5"/>
      <c r="B11" s="6" t="s">
        <v>355</v>
      </c>
      <c r="C11" s="6"/>
      <c r="D11" s="6"/>
      <c r="E11" s="6"/>
      <c r="F11" s="6"/>
      <c r="G11" s="6"/>
      <c r="H11" s="6" t="s">
        <v>355</v>
      </c>
      <c r="I11" s="6"/>
      <c r="J11" s="6"/>
      <c r="K11" s="6"/>
      <c r="L11" s="6"/>
    </row>
    <row r="12" s="120" customFormat="1" ht="15" customHeight="1" spans="1:12">
      <c r="A12" s="8" t="s">
        <v>76</v>
      </c>
      <c r="B12" s="9"/>
      <c r="C12" s="5" t="s">
        <v>77</v>
      </c>
      <c r="D12" s="5" t="s">
        <v>78</v>
      </c>
      <c r="E12" s="5"/>
      <c r="F12" s="5"/>
      <c r="G12" s="5" t="s">
        <v>240</v>
      </c>
      <c r="H12" s="5" t="s">
        <v>74</v>
      </c>
      <c r="I12" s="5" t="s">
        <v>132</v>
      </c>
      <c r="J12" s="5"/>
      <c r="K12" s="5" t="s">
        <v>134</v>
      </c>
      <c r="L12" s="5" t="s">
        <v>75</v>
      </c>
    </row>
    <row r="13" s="120" customFormat="1" ht="19.15" customHeight="1" spans="1:12">
      <c r="A13" s="10" t="s">
        <v>79</v>
      </c>
      <c r="B13" s="11"/>
      <c r="C13" s="5" t="s">
        <v>80</v>
      </c>
      <c r="D13" s="6" t="s">
        <v>356</v>
      </c>
      <c r="E13" s="6"/>
      <c r="F13" s="6"/>
      <c r="G13" s="5">
        <v>2</v>
      </c>
      <c r="H13" s="5">
        <v>2</v>
      </c>
      <c r="I13" s="5">
        <v>5</v>
      </c>
      <c r="J13" s="5"/>
      <c r="K13" s="5">
        <v>5</v>
      </c>
      <c r="L13" s="5" t="s">
        <v>32</v>
      </c>
    </row>
    <row r="14" s="120" customFormat="1" ht="19.15" customHeight="1" spans="1:12">
      <c r="A14" s="12"/>
      <c r="B14" s="13"/>
      <c r="C14" s="5"/>
      <c r="D14" s="27" t="s">
        <v>357</v>
      </c>
      <c r="E14" s="28"/>
      <c r="F14" s="29"/>
      <c r="G14" s="5">
        <v>3265</v>
      </c>
      <c r="H14" s="5">
        <v>3265</v>
      </c>
      <c r="I14" s="8">
        <v>5</v>
      </c>
      <c r="J14" s="9"/>
      <c r="K14" s="5">
        <v>5</v>
      </c>
      <c r="L14" s="5" t="s">
        <v>32</v>
      </c>
    </row>
    <row r="15" s="120" customFormat="1" ht="19.15" customHeight="1" spans="1:12">
      <c r="A15" s="12"/>
      <c r="B15" s="13"/>
      <c r="C15" s="5"/>
      <c r="D15" s="27" t="s">
        <v>358</v>
      </c>
      <c r="E15" s="28"/>
      <c r="F15" s="29"/>
      <c r="G15" s="5">
        <v>6</v>
      </c>
      <c r="H15" s="5">
        <v>6</v>
      </c>
      <c r="I15" s="8">
        <v>5</v>
      </c>
      <c r="J15" s="9"/>
      <c r="K15" s="5">
        <v>5</v>
      </c>
      <c r="L15" s="5" t="s">
        <v>32</v>
      </c>
    </row>
    <row r="16" s="120" customFormat="1" ht="19.9" customHeight="1" spans="1:12">
      <c r="A16" s="12"/>
      <c r="B16" s="13"/>
      <c r="C16" s="5"/>
      <c r="D16" s="27" t="s">
        <v>359</v>
      </c>
      <c r="E16" s="28"/>
      <c r="F16" s="29"/>
      <c r="G16" s="5">
        <v>2.07</v>
      </c>
      <c r="H16" s="5">
        <v>2.07</v>
      </c>
      <c r="I16" s="8">
        <v>5</v>
      </c>
      <c r="J16" s="9"/>
      <c r="K16" s="5">
        <v>5</v>
      </c>
      <c r="L16" s="5" t="s">
        <v>32</v>
      </c>
    </row>
    <row r="17" s="120" customFormat="1" ht="19.9" customHeight="1" spans="1:12">
      <c r="A17" s="12"/>
      <c r="B17" s="13"/>
      <c r="C17" s="15" t="s">
        <v>93</v>
      </c>
      <c r="D17" s="27" t="s">
        <v>360</v>
      </c>
      <c r="E17" s="28"/>
      <c r="F17" s="29"/>
      <c r="G17" s="16">
        <v>1</v>
      </c>
      <c r="H17" s="16">
        <v>1</v>
      </c>
      <c r="I17" s="8">
        <v>5</v>
      </c>
      <c r="J17" s="9"/>
      <c r="K17" s="5">
        <v>5</v>
      </c>
      <c r="L17" s="5" t="s">
        <v>32</v>
      </c>
    </row>
    <row r="18" s="120" customFormat="1" ht="22.9" customHeight="1" spans="1:12">
      <c r="A18" s="12"/>
      <c r="B18" s="13"/>
      <c r="C18" s="17"/>
      <c r="D18" s="27" t="s">
        <v>361</v>
      </c>
      <c r="E18" s="28"/>
      <c r="F18" s="29"/>
      <c r="G18" s="16">
        <v>1</v>
      </c>
      <c r="H18" s="16">
        <v>1</v>
      </c>
      <c r="I18" s="8">
        <v>5</v>
      </c>
      <c r="J18" s="9"/>
      <c r="K18" s="5">
        <v>5</v>
      </c>
      <c r="L18" s="5" t="s">
        <v>32</v>
      </c>
    </row>
    <row r="19" s="120" customFormat="1" ht="19.9" customHeight="1" spans="1:12">
      <c r="A19" s="12"/>
      <c r="B19" s="13"/>
      <c r="C19" s="24"/>
      <c r="D19" s="6" t="s">
        <v>362</v>
      </c>
      <c r="E19" s="6"/>
      <c r="F19" s="6"/>
      <c r="G19" s="16">
        <v>1</v>
      </c>
      <c r="H19" s="16">
        <v>1</v>
      </c>
      <c r="I19" s="5">
        <v>5</v>
      </c>
      <c r="J19" s="5"/>
      <c r="K19" s="5">
        <v>5</v>
      </c>
      <c r="L19" s="5" t="s">
        <v>32</v>
      </c>
    </row>
    <row r="20" s="120" customFormat="1" ht="24" customHeight="1" spans="1:12">
      <c r="A20" s="12"/>
      <c r="B20" s="13"/>
      <c r="C20" s="17" t="s">
        <v>98</v>
      </c>
      <c r="D20" s="27" t="s">
        <v>363</v>
      </c>
      <c r="E20" s="28"/>
      <c r="F20" s="29"/>
      <c r="G20" s="5" t="s">
        <v>364</v>
      </c>
      <c r="H20" s="5" t="s">
        <v>364</v>
      </c>
      <c r="I20" s="8">
        <v>5</v>
      </c>
      <c r="J20" s="9"/>
      <c r="K20" s="5">
        <v>5</v>
      </c>
      <c r="L20" s="5" t="s">
        <v>32</v>
      </c>
    </row>
    <row r="21" s="120" customFormat="1" ht="19.9" customHeight="1" spans="1:12">
      <c r="A21" s="18"/>
      <c r="B21" s="19"/>
      <c r="C21" s="24"/>
      <c r="D21" s="6" t="s">
        <v>365</v>
      </c>
      <c r="E21" s="6"/>
      <c r="F21" s="6"/>
      <c r="G21" s="5">
        <v>100</v>
      </c>
      <c r="H21" s="5">
        <v>100</v>
      </c>
      <c r="I21" s="5">
        <v>10</v>
      </c>
      <c r="J21" s="5"/>
      <c r="K21" s="5">
        <v>10</v>
      </c>
      <c r="L21" s="5" t="s">
        <v>32</v>
      </c>
    </row>
    <row r="22" s="120" customFormat="1" ht="28.15" customHeight="1" spans="1:12">
      <c r="A22" s="20" t="s">
        <v>103</v>
      </c>
      <c r="B22" s="21"/>
      <c r="C22" s="5" t="s">
        <v>104</v>
      </c>
      <c r="D22" s="6" t="s">
        <v>366</v>
      </c>
      <c r="E22" s="6"/>
      <c r="F22" s="6"/>
      <c r="G22" s="269" t="s">
        <v>367</v>
      </c>
      <c r="H22" s="269" t="s">
        <v>367</v>
      </c>
      <c r="I22" s="5">
        <v>10</v>
      </c>
      <c r="J22" s="5"/>
      <c r="K22" s="5">
        <v>10</v>
      </c>
      <c r="L22" s="5" t="s">
        <v>32</v>
      </c>
    </row>
    <row r="23" s="120" customFormat="1" ht="27" customHeight="1" spans="1:12">
      <c r="A23" s="22"/>
      <c r="B23" s="23"/>
      <c r="C23" s="15" t="s">
        <v>107</v>
      </c>
      <c r="D23" s="27" t="s">
        <v>368</v>
      </c>
      <c r="E23" s="28"/>
      <c r="F23" s="29"/>
      <c r="G23" s="269" t="s">
        <v>367</v>
      </c>
      <c r="H23" s="269" t="s">
        <v>367</v>
      </c>
      <c r="I23" s="8">
        <v>10</v>
      </c>
      <c r="J23" s="9"/>
      <c r="K23" s="5">
        <v>10</v>
      </c>
      <c r="L23" s="5" t="s">
        <v>32</v>
      </c>
    </row>
    <row r="24" s="120" customFormat="1" ht="19.9" customHeight="1" spans="1:12">
      <c r="A24" s="22"/>
      <c r="B24" s="23"/>
      <c r="C24" s="24"/>
      <c r="D24" s="27" t="s">
        <v>369</v>
      </c>
      <c r="E24" s="28"/>
      <c r="F24" s="29"/>
      <c r="G24" s="269" t="s">
        <v>370</v>
      </c>
      <c r="H24" s="269" t="s">
        <v>370</v>
      </c>
      <c r="I24" s="8">
        <v>5</v>
      </c>
      <c r="J24" s="9"/>
      <c r="K24" s="5">
        <v>5</v>
      </c>
      <c r="L24" s="5" t="s">
        <v>32</v>
      </c>
    </row>
    <row r="25" s="120" customFormat="1" ht="22.15" customHeight="1" spans="1:12">
      <c r="A25" s="25"/>
      <c r="B25" s="26"/>
      <c r="C25" s="24" t="s">
        <v>113</v>
      </c>
      <c r="D25" s="27" t="s">
        <v>371</v>
      </c>
      <c r="E25" s="28"/>
      <c r="F25" s="29"/>
      <c r="G25" s="16">
        <v>1</v>
      </c>
      <c r="H25" s="16">
        <v>1</v>
      </c>
      <c r="I25" s="8">
        <v>5</v>
      </c>
      <c r="J25" s="9"/>
      <c r="K25" s="5">
        <v>5</v>
      </c>
      <c r="L25" s="5" t="s">
        <v>32</v>
      </c>
    </row>
    <row r="26" s="120" customFormat="1" ht="30" customHeight="1" spans="1:12">
      <c r="A26" s="8" t="s">
        <v>116</v>
      </c>
      <c r="B26" s="9"/>
      <c r="C26" s="5" t="s">
        <v>248</v>
      </c>
      <c r="D26" s="6" t="s">
        <v>372</v>
      </c>
      <c r="E26" s="6"/>
      <c r="F26" s="6"/>
      <c r="G26" s="16" t="s">
        <v>250</v>
      </c>
      <c r="H26" s="16">
        <v>0.9</v>
      </c>
      <c r="I26" s="5">
        <v>10</v>
      </c>
      <c r="J26" s="5"/>
      <c r="K26" s="5">
        <v>10</v>
      </c>
      <c r="L26" s="5" t="s">
        <v>32</v>
      </c>
    </row>
    <row r="27" s="120" customFormat="1" ht="19.9" customHeight="1" spans="1:12">
      <c r="A27" s="8" t="s">
        <v>167</v>
      </c>
      <c r="B27" s="14"/>
      <c r="C27" s="9"/>
      <c r="D27" s="5" t="s">
        <v>32</v>
      </c>
      <c r="E27" s="5"/>
      <c r="F27" s="5"/>
      <c r="G27" s="5"/>
      <c r="H27" s="5"/>
      <c r="I27" s="5"/>
      <c r="J27" s="5"/>
      <c r="K27" s="5"/>
      <c r="L27" s="5"/>
    </row>
    <row r="28" s="120" customFormat="1" ht="19.9" customHeight="1" spans="1:12">
      <c r="A28" s="134" t="s">
        <v>168</v>
      </c>
      <c r="B28" s="134"/>
      <c r="C28" s="134"/>
      <c r="D28" s="134"/>
      <c r="E28" s="134"/>
      <c r="F28" s="134"/>
      <c r="G28" s="134"/>
      <c r="H28" s="134"/>
      <c r="I28" s="134" t="s">
        <v>169</v>
      </c>
      <c r="J28" s="134"/>
      <c r="K28" s="134" t="s">
        <v>170</v>
      </c>
      <c r="L28" s="148" t="s">
        <v>171</v>
      </c>
    </row>
    <row r="29" spans="1:12">
      <c r="A29" s="134"/>
      <c r="B29" s="134"/>
      <c r="C29" s="134"/>
      <c r="D29" s="134"/>
      <c r="E29" s="134"/>
      <c r="F29" s="134"/>
      <c r="G29" s="134"/>
      <c r="H29" s="134"/>
      <c r="I29" s="149">
        <v>100</v>
      </c>
      <c r="J29" s="149"/>
      <c r="K29" s="149">
        <v>100</v>
      </c>
      <c r="L29" s="150" t="s">
        <v>109</v>
      </c>
    </row>
    <row r="30" spans="1:10">
      <c r="A30" s="30" t="s">
        <v>172</v>
      </c>
      <c r="B30" s="31"/>
      <c r="C30" s="31"/>
      <c r="D30" s="31"/>
      <c r="E30" s="31"/>
      <c r="F30" s="31"/>
      <c r="G30" s="31"/>
      <c r="H30" s="31"/>
      <c r="I30" s="31"/>
      <c r="J30" s="35"/>
    </row>
    <row r="31" spans="1:10">
      <c r="A31" s="30" t="s">
        <v>173</v>
      </c>
      <c r="B31" s="30"/>
      <c r="C31" s="30"/>
      <c r="D31" s="30"/>
      <c r="E31" s="30"/>
      <c r="F31" s="30"/>
      <c r="G31" s="30"/>
      <c r="H31" s="30"/>
      <c r="I31" s="30"/>
      <c r="J31" s="30"/>
    </row>
    <row r="32" spans="1:10">
      <c r="A32" s="30" t="s">
        <v>174</v>
      </c>
      <c r="B32" s="30"/>
      <c r="C32" s="30"/>
      <c r="D32" s="30"/>
      <c r="E32" s="30"/>
      <c r="F32" s="30"/>
      <c r="G32" s="30"/>
      <c r="H32" s="30"/>
      <c r="I32" s="30"/>
      <c r="J32" s="30"/>
    </row>
  </sheetData>
  <mergeCells count="73">
    <mergeCell ref="A1:L1"/>
    <mergeCell ref="A3:B3"/>
    <mergeCell ref="C3:L3"/>
    <mergeCell ref="A4:B4"/>
    <mergeCell ref="C4:G4"/>
    <mergeCell ref="H4:I4"/>
    <mergeCell ref="J4:L4"/>
    <mergeCell ref="C5:D5"/>
    <mergeCell ref="F5:G5"/>
    <mergeCell ref="H5:I5"/>
    <mergeCell ref="C6:D6"/>
    <mergeCell ref="F6:G6"/>
    <mergeCell ref="H6:I6"/>
    <mergeCell ref="C7:D7"/>
    <mergeCell ref="F7:G7"/>
    <mergeCell ref="H7:I7"/>
    <mergeCell ref="C8:D8"/>
    <mergeCell ref="F8:G8"/>
    <mergeCell ref="H8:I8"/>
    <mergeCell ref="C9:D9"/>
    <mergeCell ref="F9:G9"/>
    <mergeCell ref="H9:I9"/>
    <mergeCell ref="B10:G10"/>
    <mergeCell ref="H10:L10"/>
    <mergeCell ref="B11:G11"/>
    <mergeCell ref="H11:L11"/>
    <mergeCell ref="A12:B12"/>
    <mergeCell ref="D12:F12"/>
    <mergeCell ref="I12:J12"/>
    <mergeCell ref="D13:F13"/>
    <mergeCell ref="I13:J13"/>
    <mergeCell ref="D14:F14"/>
    <mergeCell ref="I14:J14"/>
    <mergeCell ref="D15:F15"/>
    <mergeCell ref="I15:J15"/>
    <mergeCell ref="D16:F16"/>
    <mergeCell ref="I16:J16"/>
    <mergeCell ref="D17:F17"/>
    <mergeCell ref="I17:J17"/>
    <mergeCell ref="D18:F18"/>
    <mergeCell ref="I18:J18"/>
    <mergeCell ref="D19:F19"/>
    <mergeCell ref="I19:J19"/>
    <mergeCell ref="D20:F20"/>
    <mergeCell ref="I20:J20"/>
    <mergeCell ref="D21:F21"/>
    <mergeCell ref="I21:J21"/>
    <mergeCell ref="D22:F22"/>
    <mergeCell ref="I22:J22"/>
    <mergeCell ref="D23:F23"/>
    <mergeCell ref="I23:J23"/>
    <mergeCell ref="D24:F24"/>
    <mergeCell ref="I24:J24"/>
    <mergeCell ref="D25:F25"/>
    <mergeCell ref="I25:J25"/>
    <mergeCell ref="A26:B26"/>
    <mergeCell ref="D26:F26"/>
    <mergeCell ref="I26:J26"/>
    <mergeCell ref="A27:C27"/>
    <mergeCell ref="D27:L27"/>
    <mergeCell ref="I28:J28"/>
    <mergeCell ref="I29:J29"/>
    <mergeCell ref="A31:J31"/>
    <mergeCell ref="A32:J32"/>
    <mergeCell ref="A10:A11"/>
    <mergeCell ref="C13:C16"/>
    <mergeCell ref="C17:C19"/>
    <mergeCell ref="C20:C21"/>
    <mergeCell ref="C23:C24"/>
    <mergeCell ref="A28:H29"/>
    <mergeCell ref="A13:B21"/>
    <mergeCell ref="A22:B25"/>
    <mergeCell ref="A5:B9"/>
  </mergeCells>
  <pageMargins left="0.75" right="0.75" top="1" bottom="1" header="0.5" footer="0.5"/>
  <pageSetup paperSize="9" scale="71"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H8" sqref="H8:I8"/>
    </sheetView>
  </sheetViews>
  <sheetFormatPr defaultColWidth="10.1388888888889" defaultRowHeight="13.8"/>
  <cols>
    <col min="1" max="1" width="9.71296296296296" style="1" customWidth="1"/>
    <col min="2" max="2" width="5.42592592592593" style="1" customWidth="1"/>
    <col min="3" max="3" width="13.712962962963" style="1" customWidth="1"/>
    <col min="4" max="5" width="10.1388888888889" style="1"/>
    <col min="6" max="6" width="10.1388888888889" style="1" customWidth="1"/>
    <col min="7" max="7" width="11.287037037037" style="1" customWidth="1"/>
    <col min="8" max="8" width="12.1388888888889" style="1" customWidth="1"/>
    <col min="9" max="11" width="10.1388888888889" style="1"/>
    <col min="12" max="12" width="19.287037037037" style="1" customWidth="1"/>
    <col min="13" max="13" width="9.57407407407407" style="1" customWidth="1"/>
    <col min="14" max="16384" width="10.1388888888889" style="1"/>
  </cols>
  <sheetData>
    <row r="1" ht="22.2" spans="1:12">
      <c r="A1" s="36" t="s">
        <v>121</v>
      </c>
      <c r="B1" s="36"/>
      <c r="C1" s="36"/>
      <c r="D1" s="36"/>
      <c r="E1" s="36"/>
      <c r="F1" s="36"/>
      <c r="G1" s="36"/>
      <c r="H1" s="36"/>
      <c r="I1" s="36"/>
      <c r="J1" s="36"/>
      <c r="K1" s="36"/>
      <c r="L1" s="36"/>
    </row>
    <row r="2" ht="14.4" spans="1:12">
      <c r="A2" s="37"/>
      <c r="B2" s="37"/>
      <c r="C2" s="37"/>
      <c r="D2" s="37"/>
      <c r="E2" s="37"/>
      <c r="F2" s="37"/>
      <c r="G2" s="37"/>
      <c r="H2" s="37"/>
      <c r="I2" s="37"/>
      <c r="J2" s="37"/>
      <c r="K2" s="37"/>
      <c r="L2" s="122" t="s">
        <v>373</v>
      </c>
    </row>
    <row r="3" ht="18" customHeight="1" spans="1:12">
      <c r="A3" s="38" t="s">
        <v>123</v>
      </c>
      <c r="B3" s="38"/>
      <c r="C3" s="39" t="s">
        <v>374</v>
      </c>
      <c r="D3" s="39"/>
      <c r="E3" s="39"/>
      <c r="F3" s="39"/>
      <c r="G3" s="39"/>
      <c r="H3" s="39"/>
      <c r="I3" s="39"/>
      <c r="J3" s="39"/>
      <c r="K3" s="39"/>
      <c r="L3" s="39"/>
    </row>
    <row r="4" ht="18" customHeight="1" spans="1:12">
      <c r="A4" s="38" t="s">
        <v>125</v>
      </c>
      <c r="B4" s="38"/>
      <c r="C4" s="38" t="s">
        <v>126</v>
      </c>
      <c r="D4" s="38"/>
      <c r="E4" s="38"/>
      <c r="F4" s="38"/>
      <c r="G4" s="38"/>
      <c r="H4" s="38" t="s">
        <v>127</v>
      </c>
      <c r="I4" s="38"/>
      <c r="J4" s="38" t="s">
        <v>126</v>
      </c>
      <c r="K4" s="38"/>
      <c r="L4" s="38"/>
    </row>
    <row r="5" ht="18" customHeight="1" spans="1:12">
      <c r="A5" s="63" t="s">
        <v>353</v>
      </c>
      <c r="B5" s="63"/>
      <c r="C5" s="38"/>
      <c r="D5" s="38"/>
      <c r="E5" s="38" t="s">
        <v>129</v>
      </c>
      <c r="F5" s="38" t="s">
        <v>130</v>
      </c>
      <c r="G5" s="38"/>
      <c r="H5" s="38" t="s">
        <v>131</v>
      </c>
      <c r="I5" s="38"/>
      <c r="J5" s="63" t="s">
        <v>132</v>
      </c>
      <c r="K5" s="38" t="s">
        <v>133</v>
      </c>
      <c r="L5" s="38" t="s">
        <v>134</v>
      </c>
    </row>
    <row r="6" ht="18" customHeight="1" spans="1:12">
      <c r="A6" s="63"/>
      <c r="B6" s="63"/>
      <c r="C6" s="139" t="s">
        <v>135</v>
      </c>
      <c r="D6" s="139"/>
      <c r="E6" s="38"/>
      <c r="F6" s="40">
        <v>70</v>
      </c>
      <c r="G6" s="40"/>
      <c r="H6" s="40">
        <v>70</v>
      </c>
      <c r="I6" s="40"/>
      <c r="J6" s="38">
        <v>10</v>
      </c>
      <c r="K6" s="49">
        <v>1</v>
      </c>
      <c r="L6" s="38">
        <v>10</v>
      </c>
    </row>
    <row r="7" ht="18" customHeight="1" spans="1:12">
      <c r="A7" s="63"/>
      <c r="B7" s="63"/>
      <c r="C7" s="38" t="s">
        <v>136</v>
      </c>
      <c r="D7" s="38"/>
      <c r="E7" s="41"/>
      <c r="F7" s="38"/>
      <c r="G7" s="38"/>
      <c r="H7" s="49"/>
      <c r="I7" s="38"/>
      <c r="J7" s="38" t="s">
        <v>234</v>
      </c>
      <c r="K7" s="49"/>
      <c r="L7" s="38" t="s">
        <v>234</v>
      </c>
    </row>
    <row r="8" ht="18" customHeight="1" spans="1:12">
      <c r="A8" s="63"/>
      <c r="B8" s="63"/>
      <c r="C8" s="38" t="s">
        <v>137</v>
      </c>
      <c r="D8" s="38"/>
      <c r="E8" s="38"/>
      <c r="F8" s="38"/>
      <c r="G8" s="38"/>
      <c r="H8" s="38"/>
      <c r="I8" s="38"/>
      <c r="J8" s="38" t="s">
        <v>234</v>
      </c>
      <c r="K8" s="38"/>
      <c r="L8" s="38" t="s">
        <v>234</v>
      </c>
    </row>
    <row r="9" ht="18" customHeight="1" spans="1:12">
      <c r="A9" s="63"/>
      <c r="B9" s="63"/>
      <c r="C9" s="38" t="s">
        <v>354</v>
      </c>
      <c r="D9" s="38"/>
      <c r="E9" s="38"/>
      <c r="F9" s="38"/>
      <c r="G9" s="38"/>
      <c r="H9" s="38"/>
      <c r="I9" s="38"/>
      <c r="J9" s="38" t="s">
        <v>234</v>
      </c>
      <c r="K9" s="38"/>
      <c r="L9" s="38" t="s">
        <v>234</v>
      </c>
    </row>
    <row r="10" ht="18" customHeight="1" spans="1:12">
      <c r="A10" s="38" t="s">
        <v>237</v>
      </c>
      <c r="B10" s="38" t="s">
        <v>140</v>
      </c>
      <c r="C10" s="38"/>
      <c r="D10" s="38"/>
      <c r="E10" s="38"/>
      <c r="F10" s="38"/>
      <c r="G10" s="38"/>
      <c r="H10" s="38" t="s">
        <v>48</v>
      </c>
      <c r="I10" s="38"/>
      <c r="J10" s="38"/>
      <c r="K10" s="38"/>
      <c r="L10" s="38"/>
    </row>
    <row r="11" ht="33" customHeight="1" spans="1:12">
      <c r="A11" s="38"/>
      <c r="B11" s="38" t="s">
        <v>375</v>
      </c>
      <c r="C11" s="38"/>
      <c r="D11" s="38"/>
      <c r="E11" s="38"/>
      <c r="F11" s="38"/>
      <c r="G11" s="38"/>
      <c r="H11" s="38" t="s">
        <v>375</v>
      </c>
      <c r="I11" s="38"/>
      <c r="J11" s="38"/>
      <c r="K11" s="38"/>
      <c r="L11" s="38"/>
    </row>
    <row r="12" ht="13.2" spans="1:12">
      <c r="A12" s="42" t="s">
        <v>76</v>
      </c>
      <c r="B12" s="43"/>
      <c r="C12" s="38" t="s">
        <v>77</v>
      </c>
      <c r="D12" s="38" t="s">
        <v>78</v>
      </c>
      <c r="E12" s="38"/>
      <c r="F12" s="38"/>
      <c r="G12" s="38" t="s">
        <v>240</v>
      </c>
      <c r="H12" s="38" t="s">
        <v>74</v>
      </c>
      <c r="I12" s="38" t="s">
        <v>132</v>
      </c>
      <c r="J12" s="38"/>
      <c r="K12" s="63" t="s">
        <v>134</v>
      </c>
      <c r="L12" s="38" t="s">
        <v>75</v>
      </c>
    </row>
    <row r="13" ht="19.15" customHeight="1" spans="1:12">
      <c r="A13" s="44" t="s">
        <v>79</v>
      </c>
      <c r="B13" s="45"/>
      <c r="C13" s="38" t="s">
        <v>80</v>
      </c>
      <c r="D13" s="39" t="s">
        <v>376</v>
      </c>
      <c r="E13" s="39"/>
      <c r="F13" s="39"/>
      <c r="G13" s="38" t="s">
        <v>377</v>
      </c>
      <c r="H13" s="38">
        <v>2</v>
      </c>
      <c r="I13" s="38">
        <v>15</v>
      </c>
      <c r="J13" s="38"/>
      <c r="K13" s="38">
        <v>15</v>
      </c>
      <c r="L13" s="38" t="s">
        <v>32</v>
      </c>
    </row>
    <row r="14" ht="19.9" customHeight="1" spans="1:12">
      <c r="A14" s="46"/>
      <c r="B14" s="47"/>
      <c r="C14" s="50" t="s">
        <v>93</v>
      </c>
      <c r="D14" s="140" t="s">
        <v>264</v>
      </c>
      <c r="E14" s="141"/>
      <c r="F14" s="142"/>
      <c r="G14" s="49">
        <v>1</v>
      </c>
      <c r="H14" s="49">
        <v>1</v>
      </c>
      <c r="I14" s="42">
        <v>10</v>
      </c>
      <c r="J14" s="43"/>
      <c r="K14" s="38">
        <v>10</v>
      </c>
      <c r="L14" s="38" t="s">
        <v>32</v>
      </c>
    </row>
    <row r="15" ht="22.9" customHeight="1" spans="1:12">
      <c r="A15" s="46"/>
      <c r="B15" s="47"/>
      <c r="C15" s="52"/>
      <c r="D15" s="140" t="s">
        <v>378</v>
      </c>
      <c r="E15" s="141"/>
      <c r="F15" s="142"/>
      <c r="G15" s="49">
        <v>1</v>
      </c>
      <c r="H15" s="49">
        <v>1</v>
      </c>
      <c r="I15" s="42">
        <v>10</v>
      </c>
      <c r="J15" s="43"/>
      <c r="K15" s="38">
        <v>10</v>
      </c>
      <c r="L15" s="38" t="s">
        <v>32</v>
      </c>
    </row>
    <row r="16" ht="24" customHeight="1" spans="1:12">
      <c r="A16" s="143"/>
      <c r="B16" s="144"/>
      <c r="C16" s="52" t="s">
        <v>98</v>
      </c>
      <c r="D16" s="140" t="s">
        <v>379</v>
      </c>
      <c r="E16" s="141"/>
      <c r="F16" s="142"/>
      <c r="G16" s="38" t="s">
        <v>380</v>
      </c>
      <c r="H16" s="38" t="s">
        <v>364</v>
      </c>
      <c r="I16" s="42">
        <v>15</v>
      </c>
      <c r="J16" s="43"/>
      <c r="K16" s="38">
        <v>15</v>
      </c>
      <c r="L16" s="38" t="s">
        <v>32</v>
      </c>
    </row>
    <row r="17" ht="28.15" customHeight="1" spans="1:12">
      <c r="A17" s="53" t="s">
        <v>103</v>
      </c>
      <c r="B17" s="55"/>
      <c r="C17" s="38" t="s">
        <v>104</v>
      </c>
      <c r="D17" s="39" t="s">
        <v>381</v>
      </c>
      <c r="E17" s="39"/>
      <c r="F17" s="39"/>
      <c r="G17" s="270" t="s">
        <v>205</v>
      </c>
      <c r="H17" s="270" t="s">
        <v>205</v>
      </c>
      <c r="I17" s="38">
        <v>10</v>
      </c>
      <c r="J17" s="38"/>
      <c r="K17" s="38">
        <v>10</v>
      </c>
      <c r="L17" s="38" t="s">
        <v>32</v>
      </c>
    </row>
    <row r="18" ht="27" customHeight="1" spans="1:12">
      <c r="A18" s="56"/>
      <c r="B18" s="57"/>
      <c r="C18" s="50" t="s">
        <v>107</v>
      </c>
      <c r="D18" s="140" t="s">
        <v>382</v>
      </c>
      <c r="E18" s="141"/>
      <c r="F18" s="142"/>
      <c r="G18" s="270" t="s">
        <v>383</v>
      </c>
      <c r="H18" s="270" t="s">
        <v>383</v>
      </c>
      <c r="I18" s="42">
        <v>5</v>
      </c>
      <c r="J18" s="43"/>
      <c r="K18" s="38">
        <v>5</v>
      </c>
      <c r="L18" s="38" t="s">
        <v>32</v>
      </c>
    </row>
    <row r="19" ht="19.9" customHeight="1" spans="1:12">
      <c r="A19" s="56"/>
      <c r="B19" s="57"/>
      <c r="C19" s="145"/>
      <c r="D19" s="140" t="s">
        <v>269</v>
      </c>
      <c r="E19" s="141"/>
      <c r="F19" s="142"/>
      <c r="G19" s="270" t="s">
        <v>384</v>
      </c>
      <c r="H19" s="270" t="s">
        <v>384</v>
      </c>
      <c r="I19" s="42">
        <v>5</v>
      </c>
      <c r="J19" s="43"/>
      <c r="K19" s="38">
        <v>5</v>
      </c>
      <c r="L19" s="38" t="s">
        <v>32</v>
      </c>
    </row>
    <row r="20" ht="22.15" customHeight="1" spans="1:12">
      <c r="A20" s="60"/>
      <c r="B20" s="62"/>
      <c r="C20" s="145" t="s">
        <v>111</v>
      </c>
      <c r="D20" s="140" t="s">
        <v>385</v>
      </c>
      <c r="E20" s="141"/>
      <c r="F20" s="142"/>
      <c r="G20" s="49">
        <v>1</v>
      </c>
      <c r="H20" s="49">
        <v>1</v>
      </c>
      <c r="I20" s="42">
        <v>10</v>
      </c>
      <c r="J20" s="43"/>
      <c r="K20" s="38">
        <v>10</v>
      </c>
      <c r="L20" s="38" t="s">
        <v>32</v>
      </c>
    </row>
    <row r="21" ht="22.15" customHeight="1" spans="1:12">
      <c r="A21" s="146" t="s">
        <v>116</v>
      </c>
      <c r="B21" s="147"/>
      <c r="C21" s="38" t="s">
        <v>117</v>
      </c>
      <c r="D21" s="39" t="s">
        <v>273</v>
      </c>
      <c r="E21" s="39"/>
      <c r="F21" s="39"/>
      <c r="G21" s="49" t="s">
        <v>250</v>
      </c>
      <c r="H21" s="49">
        <v>0.9</v>
      </c>
      <c r="I21" s="38">
        <v>10</v>
      </c>
      <c r="J21" s="38"/>
      <c r="K21" s="38">
        <v>10</v>
      </c>
      <c r="L21" s="38" t="s">
        <v>32</v>
      </c>
    </row>
    <row r="22" ht="19.9" customHeight="1" spans="1:12">
      <c r="A22" s="42" t="s">
        <v>167</v>
      </c>
      <c r="B22" s="48"/>
      <c r="C22" s="43"/>
      <c r="D22" s="38" t="s">
        <v>32</v>
      </c>
      <c r="E22" s="38"/>
      <c r="F22" s="38"/>
      <c r="G22" s="38"/>
      <c r="H22" s="38"/>
      <c r="I22" s="38"/>
      <c r="J22" s="38"/>
      <c r="K22" s="38"/>
      <c r="L22" s="38"/>
    </row>
    <row r="23" ht="19.9" customHeight="1" spans="1:12">
      <c r="A23" s="38" t="s">
        <v>168</v>
      </c>
      <c r="B23" s="38"/>
      <c r="C23" s="38"/>
      <c r="D23" s="38"/>
      <c r="E23" s="38"/>
      <c r="F23" s="38"/>
      <c r="G23" s="38"/>
      <c r="H23" s="38"/>
      <c r="I23" s="38" t="s">
        <v>169</v>
      </c>
      <c r="J23" s="38"/>
      <c r="K23" s="38" t="s">
        <v>170</v>
      </c>
      <c r="L23" s="64" t="s">
        <v>171</v>
      </c>
    </row>
    <row r="24" spans="1:12">
      <c r="A24" s="38"/>
      <c r="B24" s="38"/>
      <c r="C24" s="38"/>
      <c r="D24" s="38"/>
      <c r="E24" s="38"/>
      <c r="F24" s="38"/>
      <c r="G24" s="38"/>
      <c r="H24" s="38"/>
      <c r="I24" s="119">
        <v>100</v>
      </c>
      <c r="J24" s="119"/>
      <c r="K24" s="119">
        <v>100</v>
      </c>
      <c r="L24" s="119" t="s">
        <v>109</v>
      </c>
    </row>
    <row r="25" ht="13.2" spans="1:10">
      <c r="A25" s="30" t="s">
        <v>172</v>
      </c>
      <c r="B25" s="31"/>
      <c r="C25" s="31"/>
      <c r="D25" s="31"/>
      <c r="E25" s="31"/>
      <c r="F25" s="31"/>
      <c r="G25" s="31"/>
      <c r="H25" s="31"/>
      <c r="I25" s="31"/>
      <c r="J25" s="35"/>
    </row>
    <row r="26" ht="13.2" spans="1:10">
      <c r="A26" s="30" t="s">
        <v>173</v>
      </c>
      <c r="B26" s="30"/>
      <c r="C26" s="30"/>
      <c r="D26" s="30"/>
      <c r="E26" s="30"/>
      <c r="F26" s="30"/>
      <c r="G26" s="30"/>
      <c r="H26" s="30"/>
      <c r="I26" s="30"/>
      <c r="J26" s="30"/>
    </row>
    <row r="27" ht="13.2" spans="1:10">
      <c r="A27" s="30" t="s">
        <v>174</v>
      </c>
      <c r="B27" s="30"/>
      <c r="C27" s="30"/>
      <c r="D27" s="30"/>
      <c r="E27" s="30"/>
      <c r="F27" s="30"/>
      <c r="G27" s="30"/>
      <c r="H27" s="30"/>
      <c r="I27" s="30"/>
      <c r="J27" s="30"/>
    </row>
  </sheetData>
  <mergeCells count="61">
    <mergeCell ref="A1:L1"/>
    <mergeCell ref="A3:B3"/>
    <mergeCell ref="C3:L3"/>
    <mergeCell ref="A4:B4"/>
    <mergeCell ref="C4:G4"/>
    <mergeCell ref="H4:I4"/>
    <mergeCell ref="J4:L4"/>
    <mergeCell ref="C5:D5"/>
    <mergeCell ref="F5:G5"/>
    <mergeCell ref="H5:I5"/>
    <mergeCell ref="C6:D6"/>
    <mergeCell ref="F6:G6"/>
    <mergeCell ref="H6:I6"/>
    <mergeCell ref="C7:D7"/>
    <mergeCell ref="F7:G7"/>
    <mergeCell ref="H7:I7"/>
    <mergeCell ref="C8:D8"/>
    <mergeCell ref="F8:G8"/>
    <mergeCell ref="H8:I8"/>
    <mergeCell ref="C9:D9"/>
    <mergeCell ref="F9:G9"/>
    <mergeCell ref="H9:I9"/>
    <mergeCell ref="B10:G10"/>
    <mergeCell ref="H10:L10"/>
    <mergeCell ref="B11:G11"/>
    <mergeCell ref="H11:L11"/>
    <mergeCell ref="A12:B12"/>
    <mergeCell ref="D12:F12"/>
    <mergeCell ref="I12:J12"/>
    <mergeCell ref="D13:F13"/>
    <mergeCell ref="I13:J13"/>
    <mergeCell ref="D14:F14"/>
    <mergeCell ref="I14:J14"/>
    <mergeCell ref="D15:F15"/>
    <mergeCell ref="I15:J15"/>
    <mergeCell ref="D16:F16"/>
    <mergeCell ref="I16:J16"/>
    <mergeCell ref="D17:F17"/>
    <mergeCell ref="I17:J17"/>
    <mergeCell ref="D18:F18"/>
    <mergeCell ref="I18:J18"/>
    <mergeCell ref="D19:F19"/>
    <mergeCell ref="I19:J19"/>
    <mergeCell ref="D20:F20"/>
    <mergeCell ref="I20:J20"/>
    <mergeCell ref="A21:B21"/>
    <mergeCell ref="D21:F21"/>
    <mergeCell ref="I21:J21"/>
    <mergeCell ref="A22:C22"/>
    <mergeCell ref="D22:L22"/>
    <mergeCell ref="I23:J23"/>
    <mergeCell ref="I24:J24"/>
    <mergeCell ref="A26:J26"/>
    <mergeCell ref="A27:J27"/>
    <mergeCell ref="A10:A11"/>
    <mergeCell ref="C14:C15"/>
    <mergeCell ref="C18:C19"/>
    <mergeCell ref="A5:B9"/>
    <mergeCell ref="A13:B16"/>
    <mergeCell ref="A17:B20"/>
    <mergeCell ref="A23:H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I17" sqref="I17:J17"/>
    </sheetView>
  </sheetViews>
  <sheetFormatPr defaultColWidth="10.1388888888889" defaultRowHeight="13.8"/>
  <cols>
    <col min="1" max="1" width="7.28703703703704" style="1" customWidth="1"/>
    <col min="2" max="2" width="5.42592592592593" style="1" customWidth="1"/>
    <col min="3" max="3" width="13.712962962963" style="1" customWidth="1"/>
    <col min="4" max="5" width="10.1388888888889" style="1"/>
    <col min="6" max="6" width="10.1388888888889" style="1" customWidth="1"/>
    <col min="7" max="11" width="10.1388888888889" style="1"/>
    <col min="12" max="12" width="19.712962962963" style="1" customWidth="1"/>
    <col min="13" max="13" width="9.57407407407407" style="1" customWidth="1"/>
    <col min="14" max="16384" width="10.1388888888889" style="1"/>
  </cols>
  <sheetData>
    <row r="1" ht="22.2" spans="1:12">
      <c r="A1" s="36" t="s">
        <v>121</v>
      </c>
      <c r="B1" s="36"/>
      <c r="C1" s="36"/>
      <c r="D1" s="36"/>
      <c r="E1" s="36"/>
      <c r="F1" s="36"/>
      <c r="G1" s="36"/>
      <c r="H1" s="36"/>
      <c r="I1" s="36"/>
      <c r="J1" s="36"/>
      <c r="K1" s="36"/>
      <c r="L1" s="36"/>
    </row>
    <row r="2" ht="14.4" spans="1:12">
      <c r="A2" s="37"/>
      <c r="B2" s="37"/>
      <c r="C2" s="37"/>
      <c r="D2" s="37"/>
      <c r="E2" s="37"/>
      <c r="F2" s="37"/>
      <c r="G2" s="37"/>
      <c r="H2" s="37"/>
      <c r="I2" s="37"/>
      <c r="J2" s="37"/>
      <c r="K2" s="37"/>
      <c r="L2" s="117" t="s">
        <v>386</v>
      </c>
    </row>
    <row r="3" s="120" customFormat="1" ht="18" customHeight="1" spans="1:12">
      <c r="A3" s="5" t="s">
        <v>123</v>
      </c>
      <c r="B3" s="5"/>
      <c r="C3" s="6" t="s">
        <v>387</v>
      </c>
      <c r="D3" s="6"/>
      <c r="E3" s="6"/>
      <c r="F3" s="6"/>
      <c r="G3" s="6"/>
      <c r="H3" s="6"/>
      <c r="I3" s="6"/>
      <c r="J3" s="6"/>
      <c r="K3" s="6"/>
      <c r="L3" s="6"/>
    </row>
    <row r="4" s="120" customFormat="1" ht="18" customHeight="1" spans="1:12">
      <c r="A4" s="5" t="s">
        <v>125</v>
      </c>
      <c r="B4" s="5"/>
      <c r="C4" s="5" t="s">
        <v>126</v>
      </c>
      <c r="D4" s="5"/>
      <c r="E4" s="5"/>
      <c r="F4" s="5"/>
      <c r="G4" s="5"/>
      <c r="H4" s="5" t="s">
        <v>127</v>
      </c>
      <c r="I4" s="5"/>
      <c r="J4" s="5" t="s">
        <v>126</v>
      </c>
      <c r="K4" s="5"/>
      <c r="L4" s="5"/>
    </row>
    <row r="5" s="120" customFormat="1" ht="18" customHeight="1" spans="1:12">
      <c r="A5" s="5" t="s">
        <v>353</v>
      </c>
      <c r="B5" s="5"/>
      <c r="C5" s="5"/>
      <c r="D5" s="5"/>
      <c r="E5" s="5" t="s">
        <v>129</v>
      </c>
      <c r="F5" s="5" t="s">
        <v>130</v>
      </c>
      <c r="G5" s="5"/>
      <c r="H5" s="5" t="s">
        <v>131</v>
      </c>
      <c r="I5" s="5"/>
      <c r="J5" s="5" t="s">
        <v>132</v>
      </c>
      <c r="K5" s="5" t="s">
        <v>133</v>
      </c>
      <c r="L5" s="5" t="s">
        <v>134</v>
      </c>
    </row>
    <row r="6" s="120" customFormat="1" ht="18" customHeight="1" spans="1:12">
      <c r="A6" s="5"/>
      <c r="B6" s="5"/>
      <c r="C6" s="5" t="s">
        <v>135</v>
      </c>
      <c r="D6" s="5"/>
      <c r="E6" s="5"/>
      <c r="F6" s="7">
        <v>1000</v>
      </c>
      <c r="G6" s="7"/>
      <c r="H6" s="7">
        <v>1000</v>
      </c>
      <c r="I6" s="7"/>
      <c r="J6" s="5">
        <v>10</v>
      </c>
      <c r="K6" s="16">
        <v>1</v>
      </c>
      <c r="L6" s="5">
        <v>10</v>
      </c>
    </row>
    <row r="7" s="120" customFormat="1" ht="18" customHeight="1" spans="1:12">
      <c r="A7" s="5"/>
      <c r="B7" s="5"/>
      <c r="C7" s="5" t="s">
        <v>136</v>
      </c>
      <c r="D7" s="5"/>
      <c r="E7" s="5"/>
      <c r="F7" s="7">
        <v>1000</v>
      </c>
      <c r="G7" s="7"/>
      <c r="H7" s="7">
        <v>1000</v>
      </c>
      <c r="I7" s="7"/>
      <c r="J7" s="5" t="s">
        <v>234</v>
      </c>
      <c r="K7" s="16">
        <v>1</v>
      </c>
      <c r="L7" s="5" t="s">
        <v>234</v>
      </c>
    </row>
    <row r="8" s="120" customFormat="1" ht="18" customHeight="1" spans="1:12">
      <c r="A8" s="5"/>
      <c r="B8" s="5"/>
      <c r="C8" s="5" t="s">
        <v>137</v>
      </c>
      <c r="D8" s="5"/>
      <c r="E8" s="5"/>
      <c r="F8" s="5"/>
      <c r="G8" s="5"/>
      <c r="H8" s="5"/>
      <c r="I8" s="5"/>
      <c r="J8" s="5" t="s">
        <v>234</v>
      </c>
      <c r="K8" s="5"/>
      <c r="L8" s="5" t="s">
        <v>234</v>
      </c>
    </row>
    <row r="9" s="120" customFormat="1" ht="18" customHeight="1" spans="1:12">
      <c r="A9" s="5"/>
      <c r="B9" s="5"/>
      <c r="C9" s="5" t="s">
        <v>354</v>
      </c>
      <c r="D9" s="5"/>
      <c r="E9" s="5"/>
      <c r="F9" s="5"/>
      <c r="G9" s="5"/>
      <c r="H9" s="5"/>
      <c r="I9" s="5"/>
      <c r="J9" s="5" t="s">
        <v>234</v>
      </c>
      <c r="K9" s="5"/>
      <c r="L9" s="5" t="s">
        <v>234</v>
      </c>
    </row>
    <row r="10" s="120" customFormat="1" ht="18" customHeight="1" spans="1:12">
      <c r="A10" s="5" t="s">
        <v>237</v>
      </c>
      <c r="B10" s="5" t="s">
        <v>140</v>
      </c>
      <c r="C10" s="5"/>
      <c r="D10" s="5"/>
      <c r="E10" s="5"/>
      <c r="F10" s="5"/>
      <c r="G10" s="5"/>
      <c r="H10" s="5" t="s">
        <v>48</v>
      </c>
      <c r="I10" s="5"/>
      <c r="J10" s="5"/>
      <c r="K10" s="5"/>
      <c r="L10" s="5"/>
    </row>
    <row r="11" s="120" customFormat="1" ht="33" customHeight="1" spans="1:12">
      <c r="A11" s="5"/>
      <c r="B11" s="5" t="s">
        <v>388</v>
      </c>
      <c r="C11" s="5"/>
      <c r="D11" s="5"/>
      <c r="E11" s="5"/>
      <c r="F11" s="5"/>
      <c r="G11" s="5"/>
      <c r="H11" s="5" t="s">
        <v>388</v>
      </c>
      <c r="I11" s="5"/>
      <c r="J11" s="5"/>
      <c r="K11" s="5"/>
      <c r="L11" s="5"/>
    </row>
    <row r="12" s="120" customFormat="1" ht="24" spans="1:12">
      <c r="A12" s="8" t="s">
        <v>76</v>
      </c>
      <c r="B12" s="9"/>
      <c r="C12" s="5" t="s">
        <v>77</v>
      </c>
      <c r="D12" s="5" t="s">
        <v>78</v>
      </c>
      <c r="E12" s="5"/>
      <c r="F12" s="5"/>
      <c r="G12" s="5" t="s">
        <v>240</v>
      </c>
      <c r="H12" s="5" t="s">
        <v>74</v>
      </c>
      <c r="I12" s="5" t="s">
        <v>132</v>
      </c>
      <c r="J12" s="5"/>
      <c r="K12" s="118" t="s">
        <v>134</v>
      </c>
      <c r="L12" s="5" t="s">
        <v>75</v>
      </c>
    </row>
    <row r="13" s="120" customFormat="1" ht="19.15" customHeight="1" spans="1:12">
      <c r="A13" s="10" t="s">
        <v>79</v>
      </c>
      <c r="B13" s="11"/>
      <c r="C13" s="5" t="s">
        <v>80</v>
      </c>
      <c r="D13" s="5" t="s">
        <v>389</v>
      </c>
      <c r="E13" s="5"/>
      <c r="F13" s="5"/>
      <c r="G13" s="5" t="s">
        <v>390</v>
      </c>
      <c r="H13" s="5" t="s">
        <v>390</v>
      </c>
      <c r="I13" s="5">
        <v>15</v>
      </c>
      <c r="J13" s="5"/>
      <c r="K13" s="5">
        <v>15</v>
      </c>
      <c r="L13" s="5" t="s">
        <v>32</v>
      </c>
    </row>
    <row r="14" s="120" customFormat="1" ht="19.15" customHeight="1" spans="1:12">
      <c r="A14" s="12"/>
      <c r="B14" s="13"/>
      <c r="C14" s="5"/>
      <c r="D14" s="8" t="s">
        <v>391</v>
      </c>
      <c r="E14" s="14"/>
      <c r="F14" s="9"/>
      <c r="G14" s="5" t="s">
        <v>392</v>
      </c>
      <c r="H14" s="5" t="s">
        <v>392</v>
      </c>
      <c r="I14" s="8">
        <v>15</v>
      </c>
      <c r="J14" s="9"/>
      <c r="K14" s="5">
        <v>15</v>
      </c>
      <c r="L14" s="5" t="s">
        <v>32</v>
      </c>
    </row>
    <row r="15" s="120" customFormat="1" ht="19.9" customHeight="1" spans="1:12">
      <c r="A15" s="12"/>
      <c r="B15" s="13"/>
      <c r="C15" s="15" t="s">
        <v>93</v>
      </c>
      <c r="D15" s="8" t="s">
        <v>393</v>
      </c>
      <c r="E15" s="14"/>
      <c r="F15" s="9"/>
      <c r="G15" s="16">
        <v>1</v>
      </c>
      <c r="H15" s="16">
        <v>1</v>
      </c>
      <c r="I15" s="8">
        <v>10</v>
      </c>
      <c r="J15" s="9"/>
      <c r="K15" s="5">
        <v>10</v>
      </c>
      <c r="L15" s="5" t="s">
        <v>32</v>
      </c>
    </row>
    <row r="16" s="120" customFormat="1" ht="24" customHeight="1" spans="1:12">
      <c r="A16" s="12"/>
      <c r="B16" s="13"/>
      <c r="C16" s="17" t="s">
        <v>98</v>
      </c>
      <c r="D16" s="8" t="s">
        <v>394</v>
      </c>
      <c r="E16" s="14"/>
      <c r="F16" s="9"/>
      <c r="G16" s="16">
        <v>1</v>
      </c>
      <c r="H16" s="16">
        <v>1</v>
      </c>
      <c r="I16" s="8">
        <v>10</v>
      </c>
      <c r="J16" s="9"/>
      <c r="K16" s="5">
        <v>10</v>
      </c>
      <c r="L16" s="5" t="s">
        <v>32</v>
      </c>
    </row>
    <row r="17" s="120" customFormat="1" ht="27" customHeight="1" spans="1:12">
      <c r="A17" s="22" t="s">
        <v>103</v>
      </c>
      <c r="B17" s="23"/>
      <c r="C17" s="15" t="s">
        <v>107</v>
      </c>
      <c r="D17" s="8" t="s">
        <v>395</v>
      </c>
      <c r="E17" s="14"/>
      <c r="F17" s="9"/>
      <c r="G17" s="16">
        <v>1</v>
      </c>
      <c r="H17" s="16">
        <v>1</v>
      </c>
      <c r="I17" s="8">
        <v>30</v>
      </c>
      <c r="J17" s="9"/>
      <c r="K17" s="5">
        <v>30</v>
      </c>
      <c r="L17" s="5" t="s">
        <v>32</v>
      </c>
    </row>
    <row r="18" s="120" customFormat="1" ht="27" customHeight="1" spans="1:12">
      <c r="A18" s="25" t="s">
        <v>116</v>
      </c>
      <c r="B18" s="26"/>
      <c r="C18" s="5" t="s">
        <v>248</v>
      </c>
      <c r="D18" s="5" t="s">
        <v>396</v>
      </c>
      <c r="E18" s="5"/>
      <c r="F18" s="5"/>
      <c r="G18" s="16" t="s">
        <v>250</v>
      </c>
      <c r="H18" s="16" t="s">
        <v>250</v>
      </c>
      <c r="I18" s="5">
        <v>10</v>
      </c>
      <c r="J18" s="5"/>
      <c r="K18" s="5">
        <v>10</v>
      </c>
      <c r="L18" s="5" t="s">
        <v>32</v>
      </c>
    </row>
    <row r="19" s="120" customFormat="1" ht="19.9" customHeight="1" spans="1:12">
      <c r="A19" s="8" t="s">
        <v>167</v>
      </c>
      <c r="B19" s="14"/>
      <c r="C19" s="9"/>
      <c r="D19" s="5" t="s">
        <v>32</v>
      </c>
      <c r="E19" s="5"/>
      <c r="F19" s="5"/>
      <c r="G19" s="5"/>
      <c r="H19" s="5"/>
      <c r="I19" s="5"/>
      <c r="J19" s="5"/>
      <c r="K19" s="5"/>
      <c r="L19" s="5"/>
    </row>
    <row r="20" s="120" customFormat="1" ht="19.9" customHeight="1" spans="1:12">
      <c r="A20" s="5" t="s">
        <v>168</v>
      </c>
      <c r="B20" s="5"/>
      <c r="C20" s="5"/>
      <c r="D20" s="5"/>
      <c r="E20" s="5"/>
      <c r="F20" s="5"/>
      <c r="G20" s="5"/>
      <c r="H20" s="5"/>
      <c r="I20" s="5" t="s">
        <v>169</v>
      </c>
      <c r="J20" s="5"/>
      <c r="K20" s="5" t="s">
        <v>170</v>
      </c>
      <c r="L20" s="34" t="s">
        <v>171</v>
      </c>
    </row>
    <row r="21" s="120" customFormat="1" ht="13.2" spans="1:12">
      <c r="A21" s="5"/>
      <c r="B21" s="5"/>
      <c r="C21" s="5"/>
      <c r="D21" s="5"/>
      <c r="E21" s="5"/>
      <c r="F21" s="5"/>
      <c r="G21" s="5"/>
      <c r="H21" s="5"/>
      <c r="I21" s="138">
        <v>100</v>
      </c>
      <c r="J21" s="138"/>
      <c r="K21" s="138">
        <v>100</v>
      </c>
      <c r="L21" s="138"/>
    </row>
    <row r="22" ht="13.2" spans="1:10">
      <c r="A22" s="30" t="s">
        <v>172</v>
      </c>
      <c r="B22" s="31"/>
      <c r="C22" s="31"/>
      <c r="D22" s="31"/>
      <c r="E22" s="31"/>
      <c r="F22" s="31"/>
      <c r="G22" s="31"/>
      <c r="H22" s="31"/>
      <c r="I22" s="31"/>
      <c r="J22" s="35"/>
    </row>
    <row r="23" ht="13.2" spans="1:10">
      <c r="A23" s="30" t="s">
        <v>173</v>
      </c>
      <c r="B23" s="30"/>
      <c r="C23" s="30"/>
      <c r="D23" s="30"/>
      <c r="E23" s="30"/>
      <c r="F23" s="30"/>
      <c r="G23" s="30"/>
      <c r="H23" s="30"/>
      <c r="I23" s="30"/>
      <c r="J23" s="30"/>
    </row>
    <row r="24" ht="13.2" spans="1:10">
      <c r="A24" s="30" t="s">
        <v>174</v>
      </c>
      <c r="B24" s="30"/>
      <c r="C24" s="30"/>
      <c r="D24" s="30"/>
      <c r="E24" s="30"/>
      <c r="F24" s="30"/>
      <c r="G24" s="30"/>
      <c r="H24" s="30"/>
      <c r="I24" s="30"/>
      <c r="J24" s="30"/>
    </row>
  </sheetData>
  <mergeCells count="54">
    <mergeCell ref="A1:L1"/>
    <mergeCell ref="A3:B3"/>
    <mergeCell ref="C3:L3"/>
    <mergeCell ref="A4:B4"/>
    <mergeCell ref="C4:G4"/>
    <mergeCell ref="H4:I4"/>
    <mergeCell ref="J4:L4"/>
    <mergeCell ref="C5:D5"/>
    <mergeCell ref="F5:G5"/>
    <mergeCell ref="H5:I5"/>
    <mergeCell ref="C6:D6"/>
    <mergeCell ref="F6:G6"/>
    <mergeCell ref="H6:I6"/>
    <mergeCell ref="C7:D7"/>
    <mergeCell ref="F7:G7"/>
    <mergeCell ref="H7:I7"/>
    <mergeCell ref="C8:D8"/>
    <mergeCell ref="F8:G8"/>
    <mergeCell ref="H8:I8"/>
    <mergeCell ref="C9:D9"/>
    <mergeCell ref="F9:G9"/>
    <mergeCell ref="H9:I9"/>
    <mergeCell ref="B10:G10"/>
    <mergeCell ref="H10:L10"/>
    <mergeCell ref="B11:G11"/>
    <mergeCell ref="H11:L11"/>
    <mergeCell ref="A12:B12"/>
    <mergeCell ref="D12:F12"/>
    <mergeCell ref="I12:J12"/>
    <mergeCell ref="D13:F13"/>
    <mergeCell ref="I13:J13"/>
    <mergeCell ref="D14:F14"/>
    <mergeCell ref="I14:J14"/>
    <mergeCell ref="D15:F15"/>
    <mergeCell ref="I15:J15"/>
    <mergeCell ref="D16:F16"/>
    <mergeCell ref="I16:J16"/>
    <mergeCell ref="A17:B17"/>
    <mergeCell ref="D17:F17"/>
    <mergeCell ref="I17:J17"/>
    <mergeCell ref="A18:B18"/>
    <mergeCell ref="D18:F18"/>
    <mergeCell ref="I18:J18"/>
    <mergeCell ref="A19:C19"/>
    <mergeCell ref="D19:L19"/>
    <mergeCell ref="I20:J20"/>
    <mergeCell ref="I21:J21"/>
    <mergeCell ref="A23:J23"/>
    <mergeCell ref="A24:J24"/>
    <mergeCell ref="A10:A11"/>
    <mergeCell ref="C13:C14"/>
    <mergeCell ref="A13:B16"/>
    <mergeCell ref="A20:H21"/>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4"/>
  <sheetViews>
    <sheetView zoomScale="85" zoomScaleNormal="85" workbookViewId="0">
      <selection activeCell="K6" sqref="K6"/>
    </sheetView>
  </sheetViews>
  <sheetFormatPr defaultColWidth="9.13888888888889" defaultRowHeight="15.6"/>
  <cols>
    <col min="1" max="1" width="23.712962962963" style="209" customWidth="1"/>
    <col min="2" max="2" width="20" style="209" customWidth="1"/>
    <col min="3" max="3" width="28.1388888888889" style="211" customWidth="1"/>
    <col min="4" max="4" width="12.287037037037" style="209" customWidth="1"/>
    <col min="5" max="5" width="19" style="209" customWidth="1"/>
    <col min="6" max="6" width="18" style="209" customWidth="1"/>
    <col min="7" max="7" width="21.5740740740741" style="209" customWidth="1"/>
    <col min="8" max="8" width="21.287037037037" style="209" customWidth="1"/>
    <col min="9" max="9" width="22" style="209" customWidth="1"/>
    <col min="10" max="10" width="19.287037037037" style="209" customWidth="1"/>
    <col min="11" max="11" width="9.13888888888889" style="209" customWidth="1"/>
    <col min="12" max="16384" width="9.13888888888889" style="212"/>
  </cols>
  <sheetData>
    <row r="1" s="209" customFormat="1" ht="55.9" customHeight="1" spans="1:10">
      <c r="A1" s="213" t="s">
        <v>34</v>
      </c>
      <c r="B1" s="213"/>
      <c r="C1" s="214"/>
      <c r="D1" s="213"/>
      <c r="E1" s="213"/>
      <c r="F1" s="213"/>
      <c r="G1" s="213"/>
      <c r="H1" s="213"/>
      <c r="I1" s="213"/>
      <c r="J1" s="213"/>
    </row>
    <row r="2" s="209" customFormat="1" ht="21" customHeight="1" spans="1:10">
      <c r="A2" s="213"/>
      <c r="B2" s="213"/>
      <c r="C2" s="214"/>
      <c r="D2" s="213"/>
      <c r="E2" s="213"/>
      <c r="F2" s="213"/>
      <c r="G2" s="213"/>
      <c r="H2" s="213"/>
      <c r="I2" s="213"/>
      <c r="J2" s="69" t="s">
        <v>35</v>
      </c>
    </row>
    <row r="3" s="209" customFormat="1" ht="21" customHeight="1" spans="1:10">
      <c r="A3" s="215" t="s">
        <v>1</v>
      </c>
      <c r="B3" s="215"/>
      <c r="C3" s="214"/>
      <c r="D3" s="213"/>
      <c r="E3" s="213"/>
      <c r="F3" s="213"/>
      <c r="G3" s="213"/>
      <c r="H3" s="213"/>
      <c r="I3" s="213"/>
      <c r="J3" s="69" t="s">
        <v>36</v>
      </c>
    </row>
    <row r="4" s="209" customFormat="1" ht="32.1" customHeight="1" spans="1:10">
      <c r="A4" s="99" t="s">
        <v>37</v>
      </c>
      <c r="B4" s="99"/>
      <c r="C4" s="92"/>
      <c r="D4" s="99"/>
      <c r="E4" s="99"/>
      <c r="F4" s="99"/>
      <c r="G4" s="99"/>
      <c r="H4" s="99"/>
      <c r="I4" s="99"/>
      <c r="J4" s="99" t="s">
        <v>38</v>
      </c>
    </row>
    <row r="5" s="209" customFormat="1" ht="88.9" customHeight="1" spans="1:10">
      <c r="A5" s="99" t="s">
        <v>39</v>
      </c>
      <c r="B5" s="216" t="s">
        <v>40</v>
      </c>
      <c r="C5" s="92" t="s">
        <v>41</v>
      </c>
      <c r="D5" s="217"/>
      <c r="E5" s="217"/>
      <c r="F5" s="217"/>
      <c r="G5" s="217"/>
      <c r="H5" s="217"/>
      <c r="I5" s="217"/>
      <c r="J5" s="216" t="s">
        <v>42</v>
      </c>
    </row>
    <row r="6" s="209" customFormat="1" ht="108" customHeight="1" spans="1:10">
      <c r="A6" s="99"/>
      <c r="B6" s="216" t="s">
        <v>43</v>
      </c>
      <c r="C6" s="92" t="s">
        <v>44</v>
      </c>
      <c r="D6" s="217"/>
      <c r="E6" s="217"/>
      <c r="F6" s="217"/>
      <c r="G6" s="217"/>
      <c r="H6" s="217"/>
      <c r="I6" s="217"/>
      <c r="J6" s="217" t="s">
        <v>45</v>
      </c>
    </row>
    <row r="7" s="209" customFormat="1" ht="60" customHeight="1" spans="1:10">
      <c r="A7" s="116" t="s">
        <v>46</v>
      </c>
      <c r="B7" s="218" t="s">
        <v>32</v>
      </c>
      <c r="C7" s="219"/>
      <c r="D7" s="220"/>
      <c r="E7" s="220"/>
      <c r="F7" s="220"/>
      <c r="G7" s="220"/>
      <c r="H7" s="220"/>
      <c r="I7" s="220"/>
      <c r="J7" s="248"/>
    </row>
    <row r="8" s="209" customFormat="1" ht="32.1" customHeight="1" spans="1:10">
      <c r="A8" s="221" t="s">
        <v>47</v>
      </c>
      <c r="B8" s="221"/>
      <c r="C8" s="222"/>
      <c r="D8" s="221"/>
      <c r="E8" s="221"/>
      <c r="F8" s="221"/>
      <c r="G8" s="221"/>
      <c r="H8" s="221"/>
      <c r="I8" s="221"/>
      <c r="J8" s="221"/>
    </row>
    <row r="9" s="209" customFormat="1" ht="32.1" customHeight="1" spans="1:10">
      <c r="A9" s="116" t="s">
        <v>47</v>
      </c>
      <c r="B9" s="116" t="s">
        <v>37</v>
      </c>
      <c r="C9" s="92"/>
      <c r="D9" s="116"/>
      <c r="E9" s="116"/>
      <c r="F9" s="116"/>
      <c r="G9" s="99" t="s">
        <v>48</v>
      </c>
      <c r="H9" s="99"/>
      <c r="I9" s="99"/>
      <c r="J9" s="99"/>
    </row>
    <row r="10" s="209" customFormat="1" ht="106.9" customHeight="1" spans="1:10">
      <c r="A10" s="116" t="s">
        <v>49</v>
      </c>
      <c r="B10" s="223" t="s">
        <v>50</v>
      </c>
      <c r="C10" s="219"/>
      <c r="D10" s="224"/>
      <c r="E10" s="224"/>
      <c r="F10" s="225"/>
      <c r="G10" s="223" t="s">
        <v>50</v>
      </c>
      <c r="H10" s="224"/>
      <c r="I10" s="224"/>
      <c r="J10" s="225"/>
    </row>
    <row r="11" s="209" customFormat="1" ht="32.1" customHeight="1" spans="1:10">
      <c r="A11" s="226" t="s">
        <v>51</v>
      </c>
      <c r="B11" s="226"/>
      <c r="C11" s="227"/>
      <c r="D11" s="226"/>
      <c r="E11" s="226"/>
      <c r="F11" s="226"/>
      <c r="G11" s="226"/>
      <c r="H11" s="226"/>
      <c r="I11" s="226"/>
      <c r="J11" s="226"/>
    </row>
    <row r="12" s="209" customFormat="1" ht="32.1" customHeight="1" spans="1:10">
      <c r="A12" s="116" t="s">
        <v>52</v>
      </c>
      <c r="B12" s="116" t="s">
        <v>53</v>
      </c>
      <c r="C12" s="200" t="s">
        <v>54</v>
      </c>
      <c r="D12" s="84"/>
      <c r="E12" s="84" t="s">
        <v>55</v>
      </c>
      <c r="F12" s="84"/>
      <c r="G12" s="84"/>
      <c r="H12" s="228" t="s">
        <v>56</v>
      </c>
      <c r="I12" s="84" t="s">
        <v>57</v>
      </c>
      <c r="J12" s="228" t="s">
        <v>58</v>
      </c>
    </row>
    <row r="13" s="209" customFormat="1" ht="32.1" customHeight="1" spans="1:10">
      <c r="A13" s="116"/>
      <c r="B13" s="116"/>
      <c r="C13" s="200"/>
      <c r="D13" s="84"/>
      <c r="E13" s="116" t="s">
        <v>59</v>
      </c>
      <c r="F13" s="116" t="s">
        <v>60</v>
      </c>
      <c r="G13" s="116" t="s">
        <v>61</v>
      </c>
      <c r="H13" s="84"/>
      <c r="I13" s="84"/>
      <c r="J13" s="228"/>
    </row>
    <row r="14" s="209" customFormat="1" ht="32.1" customHeight="1" spans="1:10">
      <c r="A14" s="92" t="s">
        <v>5</v>
      </c>
      <c r="B14" s="116"/>
      <c r="C14" s="92" t="s">
        <v>5</v>
      </c>
      <c r="D14" s="217"/>
      <c r="E14" s="229">
        <v>11969.1963</v>
      </c>
      <c r="F14" s="229">
        <v>6521.9963</v>
      </c>
      <c r="G14" s="229">
        <v>5447.2</v>
      </c>
      <c r="H14" s="230">
        <v>11969.1963</v>
      </c>
      <c r="I14" s="115">
        <v>0</v>
      </c>
      <c r="J14" s="217" t="s">
        <v>5</v>
      </c>
    </row>
    <row r="15" s="209" customFormat="1" ht="32.1" customHeight="1" spans="1:10">
      <c r="A15" s="92" t="s">
        <v>62</v>
      </c>
      <c r="B15" s="116" t="s">
        <v>63</v>
      </c>
      <c r="C15" s="92" t="s">
        <v>64</v>
      </c>
      <c r="D15" s="217"/>
      <c r="E15" s="229">
        <v>5414.2963</v>
      </c>
      <c r="F15" s="229">
        <v>5414.2963</v>
      </c>
      <c r="G15" s="229">
        <v>0</v>
      </c>
      <c r="H15" s="230">
        <v>5414.2963</v>
      </c>
      <c r="I15" s="115">
        <v>100</v>
      </c>
      <c r="J15" s="217" t="s">
        <v>5</v>
      </c>
    </row>
    <row r="16" s="209" customFormat="1" ht="32.1" customHeight="1" spans="1:10">
      <c r="A16" s="92" t="s">
        <v>65</v>
      </c>
      <c r="B16" s="116" t="s">
        <v>63</v>
      </c>
      <c r="C16" s="92" t="s">
        <v>66</v>
      </c>
      <c r="D16" s="217"/>
      <c r="E16" s="229">
        <v>5547.2</v>
      </c>
      <c r="F16" s="229">
        <v>100</v>
      </c>
      <c r="G16" s="229">
        <v>5447.2</v>
      </c>
      <c r="H16" s="230">
        <v>5547.2</v>
      </c>
      <c r="I16" s="115">
        <v>100</v>
      </c>
      <c r="J16" s="217" t="s">
        <v>5</v>
      </c>
    </row>
    <row r="17" s="209" customFormat="1" ht="32.1" customHeight="1" spans="1:10">
      <c r="A17" s="92" t="s">
        <v>67</v>
      </c>
      <c r="B17" s="116" t="s">
        <v>63</v>
      </c>
      <c r="C17" s="92" t="s">
        <v>68</v>
      </c>
      <c r="D17" s="217"/>
      <c r="E17" s="229">
        <v>1007.7</v>
      </c>
      <c r="F17" s="229">
        <v>1007.7</v>
      </c>
      <c r="G17" s="229">
        <v>0</v>
      </c>
      <c r="H17" s="230">
        <v>1007.7</v>
      </c>
      <c r="I17" s="115">
        <v>100</v>
      </c>
      <c r="J17" s="217" t="s">
        <v>5</v>
      </c>
    </row>
    <row r="18" s="209" customFormat="1" ht="32.1" customHeight="1" spans="1:10">
      <c r="A18" s="226" t="s">
        <v>69</v>
      </c>
      <c r="B18" s="226"/>
      <c r="C18" s="227"/>
      <c r="D18" s="226"/>
      <c r="E18" s="226"/>
      <c r="F18" s="226"/>
      <c r="G18" s="226"/>
      <c r="H18" s="226"/>
      <c r="I18" s="226"/>
      <c r="J18" s="226"/>
    </row>
    <row r="19" s="210" customFormat="1" ht="25.15" customHeight="1" spans="1:10">
      <c r="A19" s="231" t="s">
        <v>70</v>
      </c>
      <c r="B19" s="232"/>
      <c r="C19" s="233"/>
      <c r="D19" s="234" t="s">
        <v>71</v>
      </c>
      <c r="E19" s="235" t="s">
        <v>72</v>
      </c>
      <c r="F19" s="235" t="s">
        <v>73</v>
      </c>
      <c r="G19" s="235" t="s">
        <v>74</v>
      </c>
      <c r="H19" s="236" t="s">
        <v>75</v>
      </c>
      <c r="I19" s="249"/>
      <c r="J19" s="250"/>
    </row>
    <row r="20" ht="36" customHeight="1" spans="1:10">
      <c r="A20" s="237" t="s">
        <v>76</v>
      </c>
      <c r="B20" s="238" t="s">
        <v>77</v>
      </c>
      <c r="C20" s="239" t="s">
        <v>78</v>
      </c>
      <c r="D20" s="240"/>
      <c r="E20" s="241"/>
      <c r="F20" s="241"/>
      <c r="G20" s="241"/>
      <c r="H20" s="242"/>
      <c r="I20" s="251"/>
      <c r="J20" s="252"/>
    </row>
    <row r="21" ht="42" customHeight="1" spans="1:10">
      <c r="A21" s="88" t="s">
        <v>79</v>
      </c>
      <c r="B21" s="88" t="s">
        <v>5</v>
      </c>
      <c r="C21" s="92" t="s">
        <v>5</v>
      </c>
      <c r="D21" s="99"/>
      <c r="E21" s="99" t="s">
        <v>5</v>
      </c>
      <c r="F21" s="99"/>
      <c r="G21" s="99" t="s">
        <v>5</v>
      </c>
      <c r="H21" s="223" t="s">
        <v>5</v>
      </c>
      <c r="I21" s="224"/>
      <c r="J21" s="225"/>
    </row>
    <row r="22" ht="42" customHeight="1" spans="1:10">
      <c r="A22" s="88" t="s">
        <v>5</v>
      </c>
      <c r="B22" s="88" t="s">
        <v>80</v>
      </c>
      <c r="C22" s="92" t="s">
        <v>5</v>
      </c>
      <c r="D22" s="99"/>
      <c r="E22" s="99" t="s">
        <v>5</v>
      </c>
      <c r="F22" s="99"/>
      <c r="G22" s="99" t="s">
        <v>5</v>
      </c>
      <c r="H22" s="223" t="s">
        <v>5</v>
      </c>
      <c r="I22" s="224"/>
      <c r="J22" s="225"/>
    </row>
    <row r="23" ht="42" customHeight="1" spans="1:10">
      <c r="A23" s="88" t="s">
        <v>5</v>
      </c>
      <c r="B23" s="88" t="s">
        <v>5</v>
      </c>
      <c r="C23" s="92" t="s">
        <v>81</v>
      </c>
      <c r="D23" s="99" t="s">
        <v>82</v>
      </c>
      <c r="E23" s="99">
        <v>270</v>
      </c>
      <c r="F23" s="99"/>
      <c r="G23" s="99" t="s">
        <v>83</v>
      </c>
      <c r="H23" s="218" t="s">
        <v>84</v>
      </c>
      <c r="I23" s="220"/>
      <c r="J23" s="248"/>
    </row>
    <row r="24" ht="42" customHeight="1" spans="1:10">
      <c r="A24" s="88" t="s">
        <v>5</v>
      </c>
      <c r="B24" s="88" t="s">
        <v>5</v>
      </c>
      <c r="C24" s="92" t="s">
        <v>85</v>
      </c>
      <c r="D24" s="99" t="s">
        <v>82</v>
      </c>
      <c r="E24" s="99">
        <v>6</v>
      </c>
      <c r="F24" s="99"/>
      <c r="G24" s="99" t="s">
        <v>86</v>
      </c>
      <c r="H24" s="223" t="s">
        <v>5</v>
      </c>
      <c r="I24" s="224"/>
      <c r="J24" s="225"/>
    </row>
    <row r="25" ht="42" customHeight="1" spans="1:10">
      <c r="A25" s="88" t="s">
        <v>5</v>
      </c>
      <c r="B25" s="88" t="s">
        <v>5</v>
      </c>
      <c r="C25" s="92" t="s">
        <v>87</v>
      </c>
      <c r="D25" s="99" t="s">
        <v>88</v>
      </c>
      <c r="E25" s="99">
        <v>3</v>
      </c>
      <c r="F25" s="99"/>
      <c r="G25" s="99" t="s">
        <v>89</v>
      </c>
      <c r="H25" s="223" t="s">
        <v>5</v>
      </c>
      <c r="I25" s="224"/>
      <c r="J25" s="225"/>
    </row>
    <row r="26" ht="42" customHeight="1" spans="1:10">
      <c r="A26" s="88" t="s">
        <v>5</v>
      </c>
      <c r="B26" s="88" t="s">
        <v>5</v>
      </c>
      <c r="C26" s="92" t="s">
        <v>90</v>
      </c>
      <c r="D26" s="99" t="s">
        <v>82</v>
      </c>
      <c r="E26" s="99">
        <v>90</v>
      </c>
      <c r="F26" s="99"/>
      <c r="G26" s="99">
        <v>0.9</v>
      </c>
      <c r="H26" s="223" t="s">
        <v>5</v>
      </c>
      <c r="I26" s="224"/>
      <c r="J26" s="225"/>
    </row>
    <row r="27" ht="42" customHeight="1" spans="1:10">
      <c r="A27" s="88" t="s">
        <v>5</v>
      </c>
      <c r="B27" s="88" t="s">
        <v>5</v>
      </c>
      <c r="C27" s="92" t="s">
        <v>91</v>
      </c>
      <c r="D27" s="99" t="s">
        <v>88</v>
      </c>
      <c r="E27" s="99" t="s">
        <v>92</v>
      </c>
      <c r="F27" s="99"/>
      <c r="G27" s="99" t="s">
        <v>92</v>
      </c>
      <c r="H27" s="223" t="s">
        <v>5</v>
      </c>
      <c r="I27" s="224"/>
      <c r="J27" s="225"/>
    </row>
    <row r="28" ht="42" customHeight="1" spans="1:10">
      <c r="A28" s="88" t="s">
        <v>5</v>
      </c>
      <c r="B28" s="88" t="s">
        <v>93</v>
      </c>
      <c r="C28" s="92" t="s">
        <v>5</v>
      </c>
      <c r="D28" s="99"/>
      <c r="E28" s="99" t="s">
        <v>5</v>
      </c>
      <c r="F28" s="99"/>
      <c r="G28" s="99" t="s">
        <v>5</v>
      </c>
      <c r="H28" s="223" t="s">
        <v>5</v>
      </c>
      <c r="I28" s="224"/>
      <c r="J28" s="225"/>
    </row>
    <row r="29" ht="42" customHeight="1" spans="1:10">
      <c r="A29" s="88" t="s">
        <v>5</v>
      </c>
      <c r="B29" s="88" t="s">
        <v>5</v>
      </c>
      <c r="C29" s="92" t="s">
        <v>94</v>
      </c>
      <c r="D29" s="99" t="s">
        <v>88</v>
      </c>
      <c r="E29" s="99">
        <v>0</v>
      </c>
      <c r="F29" s="99"/>
      <c r="G29" s="99">
        <v>0</v>
      </c>
      <c r="H29" s="223" t="s">
        <v>5</v>
      </c>
      <c r="I29" s="224"/>
      <c r="J29" s="225"/>
    </row>
    <row r="30" ht="42" customHeight="1" spans="1:10">
      <c r="A30" s="88" t="s">
        <v>5</v>
      </c>
      <c r="B30" s="88" t="s">
        <v>5</v>
      </c>
      <c r="C30" s="92" t="s">
        <v>95</v>
      </c>
      <c r="D30" s="99" t="s">
        <v>88</v>
      </c>
      <c r="E30" s="99">
        <v>100</v>
      </c>
      <c r="F30" s="99"/>
      <c r="G30" s="99">
        <v>1</v>
      </c>
      <c r="H30" s="223" t="s">
        <v>5</v>
      </c>
      <c r="I30" s="224"/>
      <c r="J30" s="225"/>
    </row>
    <row r="31" ht="42" customHeight="1" spans="1:10">
      <c r="A31" s="88" t="s">
        <v>5</v>
      </c>
      <c r="B31" s="88" t="s">
        <v>5</v>
      </c>
      <c r="C31" s="92" t="s">
        <v>96</v>
      </c>
      <c r="D31" s="99" t="s">
        <v>88</v>
      </c>
      <c r="E31" s="99">
        <v>100</v>
      </c>
      <c r="F31" s="99"/>
      <c r="G31" s="99">
        <v>1</v>
      </c>
      <c r="H31" s="223" t="s">
        <v>5</v>
      </c>
      <c r="I31" s="224"/>
      <c r="J31" s="225"/>
    </row>
    <row r="32" ht="42" customHeight="1" spans="1:10">
      <c r="A32" s="88" t="s">
        <v>5</v>
      </c>
      <c r="B32" s="88" t="s">
        <v>5</v>
      </c>
      <c r="C32" s="92" t="s">
        <v>97</v>
      </c>
      <c r="D32" s="99" t="s">
        <v>88</v>
      </c>
      <c r="E32" s="99">
        <v>100</v>
      </c>
      <c r="F32" s="99"/>
      <c r="G32" s="99">
        <v>1</v>
      </c>
      <c r="H32" s="223" t="s">
        <v>5</v>
      </c>
      <c r="I32" s="224"/>
      <c r="J32" s="225"/>
    </row>
    <row r="33" ht="42" customHeight="1" spans="1:10">
      <c r="A33" s="88" t="s">
        <v>5</v>
      </c>
      <c r="B33" s="88" t="s">
        <v>98</v>
      </c>
      <c r="C33" s="92" t="s">
        <v>5</v>
      </c>
      <c r="D33" s="99"/>
      <c r="E33" s="99" t="s">
        <v>5</v>
      </c>
      <c r="F33" s="99"/>
      <c r="G33" s="99" t="s">
        <v>5</v>
      </c>
      <c r="H33" s="223" t="s">
        <v>5</v>
      </c>
      <c r="I33" s="224"/>
      <c r="J33" s="225"/>
    </row>
    <row r="34" ht="42" customHeight="1" spans="1:10">
      <c r="A34" s="88" t="s">
        <v>5</v>
      </c>
      <c r="B34" s="88" t="s">
        <v>5</v>
      </c>
      <c r="C34" s="92" t="s">
        <v>99</v>
      </c>
      <c r="D34" s="99" t="s">
        <v>88</v>
      </c>
      <c r="E34" s="99">
        <v>100</v>
      </c>
      <c r="F34" s="99"/>
      <c r="G34" s="99">
        <v>1</v>
      </c>
      <c r="H34" s="223" t="s">
        <v>5</v>
      </c>
      <c r="I34" s="224"/>
      <c r="J34" s="225"/>
    </row>
    <row r="35" ht="42" customHeight="1" spans="1:10">
      <c r="A35" s="88" t="s">
        <v>5</v>
      </c>
      <c r="B35" s="88" t="s">
        <v>5</v>
      </c>
      <c r="C35" s="92" t="s">
        <v>100</v>
      </c>
      <c r="D35" s="99" t="s">
        <v>88</v>
      </c>
      <c r="E35" s="99">
        <v>100</v>
      </c>
      <c r="F35" s="99"/>
      <c r="G35" s="99">
        <v>1</v>
      </c>
      <c r="H35" s="223" t="s">
        <v>5</v>
      </c>
      <c r="I35" s="224"/>
      <c r="J35" s="225"/>
    </row>
    <row r="36" ht="42" customHeight="1" spans="1:10">
      <c r="A36" s="88" t="s">
        <v>5</v>
      </c>
      <c r="B36" s="88" t="s">
        <v>101</v>
      </c>
      <c r="C36" s="92" t="s">
        <v>5</v>
      </c>
      <c r="D36" s="99"/>
      <c r="E36" s="99" t="s">
        <v>5</v>
      </c>
      <c r="F36" s="99"/>
      <c r="G36" s="99" t="s">
        <v>5</v>
      </c>
      <c r="H36" s="223" t="s">
        <v>5</v>
      </c>
      <c r="I36" s="224"/>
      <c r="J36" s="225"/>
    </row>
    <row r="37" ht="42" customHeight="1" spans="1:10">
      <c r="A37" s="88" t="s">
        <v>5</v>
      </c>
      <c r="B37" s="88" t="s">
        <v>5</v>
      </c>
      <c r="C37" s="92" t="s">
        <v>102</v>
      </c>
      <c r="D37" s="99" t="s">
        <v>88</v>
      </c>
      <c r="E37" s="99">
        <v>100</v>
      </c>
      <c r="F37" s="99"/>
      <c r="G37" s="99">
        <v>1</v>
      </c>
      <c r="H37" s="223" t="s">
        <v>5</v>
      </c>
      <c r="I37" s="224"/>
      <c r="J37" s="225"/>
    </row>
    <row r="38" ht="42" customHeight="1" spans="1:10">
      <c r="A38" s="88" t="s">
        <v>103</v>
      </c>
      <c r="B38" s="88" t="s">
        <v>5</v>
      </c>
      <c r="C38" s="92" t="s">
        <v>5</v>
      </c>
      <c r="D38" s="99"/>
      <c r="E38" s="99" t="s">
        <v>5</v>
      </c>
      <c r="F38" s="99"/>
      <c r="G38" s="99" t="s">
        <v>5</v>
      </c>
      <c r="H38" s="223" t="s">
        <v>5</v>
      </c>
      <c r="I38" s="224"/>
      <c r="J38" s="225"/>
    </row>
    <row r="39" ht="42" customHeight="1" spans="1:10">
      <c r="A39" s="88" t="s">
        <v>5</v>
      </c>
      <c r="B39" s="88" t="s">
        <v>104</v>
      </c>
      <c r="C39" s="92" t="s">
        <v>5</v>
      </c>
      <c r="D39" s="99"/>
      <c r="E39" s="99" t="s">
        <v>5</v>
      </c>
      <c r="F39" s="99"/>
      <c r="G39" s="99" t="s">
        <v>5</v>
      </c>
      <c r="H39" s="223" t="s">
        <v>5</v>
      </c>
      <c r="I39" s="224"/>
      <c r="J39" s="225"/>
    </row>
    <row r="40" ht="42" customHeight="1" spans="1:10">
      <c r="A40" s="88" t="s">
        <v>5</v>
      </c>
      <c r="B40" s="88" t="s">
        <v>5</v>
      </c>
      <c r="C40" s="92" t="s">
        <v>105</v>
      </c>
      <c r="D40" s="99" t="s">
        <v>82</v>
      </c>
      <c r="E40" s="99">
        <v>20</v>
      </c>
      <c r="F40" s="99"/>
      <c r="G40" s="99">
        <v>0.2</v>
      </c>
      <c r="H40" s="223" t="s">
        <v>5</v>
      </c>
      <c r="I40" s="224"/>
      <c r="J40" s="225"/>
    </row>
    <row r="41" ht="42" customHeight="1" spans="1:10">
      <c r="A41" s="88" t="s">
        <v>5</v>
      </c>
      <c r="B41" s="88" t="s">
        <v>5</v>
      </c>
      <c r="C41" s="92" t="s">
        <v>106</v>
      </c>
      <c r="D41" s="99" t="s">
        <v>82</v>
      </c>
      <c r="E41" s="99">
        <v>20</v>
      </c>
      <c r="F41" s="99"/>
      <c r="G41" s="99">
        <v>0.2</v>
      </c>
      <c r="H41" s="223" t="s">
        <v>5</v>
      </c>
      <c r="I41" s="224"/>
      <c r="J41" s="225"/>
    </row>
    <row r="42" ht="42" customHeight="1" spans="1:10">
      <c r="A42" s="88" t="s">
        <v>5</v>
      </c>
      <c r="B42" s="88" t="s">
        <v>107</v>
      </c>
      <c r="C42" s="92" t="s">
        <v>5</v>
      </c>
      <c r="D42" s="99"/>
      <c r="E42" s="99" t="s">
        <v>5</v>
      </c>
      <c r="F42" s="99"/>
      <c r="G42" s="99" t="s">
        <v>5</v>
      </c>
      <c r="H42" s="223" t="s">
        <v>5</v>
      </c>
      <c r="I42" s="224"/>
      <c r="J42" s="225"/>
    </row>
    <row r="43" ht="42" customHeight="1" spans="1:10">
      <c r="A43" s="88" t="s">
        <v>5</v>
      </c>
      <c r="B43" s="88" t="s">
        <v>5</v>
      </c>
      <c r="C43" s="92" t="s">
        <v>108</v>
      </c>
      <c r="D43" s="99" t="s">
        <v>88</v>
      </c>
      <c r="E43" s="99" t="s">
        <v>109</v>
      </c>
      <c r="F43" s="99"/>
      <c r="G43" s="99" t="s">
        <v>109</v>
      </c>
      <c r="H43" s="223" t="s">
        <v>5</v>
      </c>
      <c r="I43" s="224"/>
      <c r="J43" s="225"/>
    </row>
    <row r="44" ht="42" customHeight="1" spans="1:10">
      <c r="A44" s="88" t="s">
        <v>5</v>
      </c>
      <c r="B44" s="88" t="s">
        <v>5</v>
      </c>
      <c r="C44" s="92" t="s">
        <v>110</v>
      </c>
      <c r="D44" s="99" t="s">
        <v>88</v>
      </c>
      <c r="E44" s="99" t="s">
        <v>109</v>
      </c>
      <c r="F44" s="99"/>
      <c r="G44" s="99" t="s">
        <v>109</v>
      </c>
      <c r="H44" s="223" t="s">
        <v>5</v>
      </c>
      <c r="I44" s="224"/>
      <c r="J44" s="225"/>
    </row>
    <row r="45" ht="42" customHeight="1" spans="1:10">
      <c r="A45" s="88" t="s">
        <v>5</v>
      </c>
      <c r="B45" s="88" t="s">
        <v>111</v>
      </c>
      <c r="C45" s="92" t="s">
        <v>5</v>
      </c>
      <c r="D45" s="99"/>
      <c r="E45" s="99" t="s">
        <v>5</v>
      </c>
      <c r="F45" s="99"/>
      <c r="G45" s="99" t="s">
        <v>5</v>
      </c>
      <c r="H45" s="223" t="s">
        <v>5</v>
      </c>
      <c r="I45" s="224"/>
      <c r="J45" s="225"/>
    </row>
    <row r="46" ht="42" customHeight="1" spans="1:10">
      <c r="A46" s="88" t="s">
        <v>5</v>
      </c>
      <c r="B46" s="88" t="s">
        <v>5</v>
      </c>
      <c r="C46" s="92" t="s">
        <v>112</v>
      </c>
      <c r="D46" s="99" t="s">
        <v>88</v>
      </c>
      <c r="E46" s="99">
        <v>100</v>
      </c>
      <c r="F46" s="99"/>
      <c r="G46" s="99">
        <v>1</v>
      </c>
      <c r="H46" s="223" t="s">
        <v>5</v>
      </c>
      <c r="I46" s="224"/>
      <c r="J46" s="225"/>
    </row>
    <row r="47" ht="42" customHeight="1" spans="1:10">
      <c r="A47" s="88" t="s">
        <v>5</v>
      </c>
      <c r="B47" s="88" t="s">
        <v>113</v>
      </c>
      <c r="C47" s="92" t="s">
        <v>5</v>
      </c>
      <c r="D47" s="99"/>
      <c r="E47" s="99" t="s">
        <v>5</v>
      </c>
      <c r="F47" s="99"/>
      <c r="G47" s="99" t="s">
        <v>5</v>
      </c>
      <c r="H47" s="223" t="s">
        <v>5</v>
      </c>
      <c r="I47" s="224"/>
      <c r="J47" s="225"/>
    </row>
    <row r="48" ht="42" customHeight="1" spans="1:10">
      <c r="A48" s="88" t="s">
        <v>5</v>
      </c>
      <c r="B48" s="88" t="s">
        <v>5</v>
      </c>
      <c r="C48" s="92" t="s">
        <v>114</v>
      </c>
      <c r="D48" s="99" t="s">
        <v>88</v>
      </c>
      <c r="E48" s="99">
        <v>5</v>
      </c>
      <c r="F48" s="99"/>
      <c r="G48" s="99" t="s">
        <v>115</v>
      </c>
      <c r="H48" s="223" t="s">
        <v>5</v>
      </c>
      <c r="I48" s="224"/>
      <c r="J48" s="225"/>
    </row>
    <row r="49" ht="42" customHeight="1" spans="1:10">
      <c r="A49" s="88" t="s">
        <v>116</v>
      </c>
      <c r="B49" s="88" t="s">
        <v>5</v>
      </c>
      <c r="C49" s="92" t="s">
        <v>5</v>
      </c>
      <c r="D49" s="99"/>
      <c r="E49" s="99" t="s">
        <v>5</v>
      </c>
      <c r="F49" s="99"/>
      <c r="G49" s="99" t="s">
        <v>5</v>
      </c>
      <c r="H49" s="223" t="s">
        <v>5</v>
      </c>
      <c r="I49" s="224"/>
      <c r="J49" s="225"/>
    </row>
    <row r="50" ht="42" customHeight="1" spans="1:10">
      <c r="A50" s="88" t="s">
        <v>5</v>
      </c>
      <c r="B50" s="88" t="s">
        <v>117</v>
      </c>
      <c r="C50" s="92" t="s">
        <v>5</v>
      </c>
      <c r="D50" s="99"/>
      <c r="E50" s="99" t="s">
        <v>5</v>
      </c>
      <c r="F50" s="99"/>
      <c r="G50" s="99" t="s">
        <v>5</v>
      </c>
      <c r="H50" s="223" t="s">
        <v>5</v>
      </c>
      <c r="I50" s="224"/>
      <c r="J50" s="225"/>
    </row>
    <row r="51" ht="42" customHeight="1" spans="1:10">
      <c r="A51" s="88" t="s">
        <v>5</v>
      </c>
      <c r="B51" s="88" t="s">
        <v>5</v>
      </c>
      <c r="C51" s="92" t="s">
        <v>118</v>
      </c>
      <c r="D51" s="99" t="s">
        <v>88</v>
      </c>
      <c r="E51" s="99">
        <v>90</v>
      </c>
      <c r="F51" s="99"/>
      <c r="G51" s="84">
        <v>0.9</v>
      </c>
      <c r="H51" s="223" t="s">
        <v>5</v>
      </c>
      <c r="I51" s="224"/>
      <c r="J51" s="225"/>
    </row>
    <row r="52" ht="24" customHeight="1" spans="1:10">
      <c r="A52" s="243" t="s">
        <v>46</v>
      </c>
      <c r="B52" s="244" t="s">
        <v>32</v>
      </c>
      <c r="C52" s="245"/>
      <c r="D52" s="244"/>
      <c r="E52" s="244"/>
      <c r="F52" s="244"/>
      <c r="G52" s="244"/>
      <c r="H52" s="244"/>
      <c r="I52" s="244"/>
      <c r="J52" s="244"/>
    </row>
    <row r="53" customFormat="1" ht="14.4" spans="1:11">
      <c r="A53" s="246" t="s">
        <v>119</v>
      </c>
      <c r="B53" s="246"/>
      <c r="C53" s="247" t="s">
        <v>5</v>
      </c>
      <c r="D53" s="246" t="s">
        <v>5</v>
      </c>
      <c r="E53" s="246" t="s">
        <v>5</v>
      </c>
      <c r="F53" s="246" t="s">
        <v>5</v>
      </c>
      <c r="G53" s="246" t="s">
        <v>5</v>
      </c>
      <c r="H53" s="246" t="s">
        <v>5</v>
      </c>
      <c r="I53" s="246" t="s">
        <v>5</v>
      </c>
      <c r="J53" s="209"/>
      <c r="K53" s="209"/>
    </row>
    <row r="54" customFormat="1" ht="14.4" spans="1:11">
      <c r="A54" s="246" t="s">
        <v>120</v>
      </c>
      <c r="B54" s="246"/>
      <c r="C54" s="247" t="s">
        <v>5</v>
      </c>
      <c r="D54" s="246" t="s">
        <v>5</v>
      </c>
      <c r="E54" s="246" t="s">
        <v>5</v>
      </c>
      <c r="F54" s="246" t="s">
        <v>5</v>
      </c>
      <c r="G54" s="246" t="s">
        <v>5</v>
      </c>
      <c r="H54" s="246" t="s">
        <v>5</v>
      </c>
      <c r="I54" s="246" t="s">
        <v>5</v>
      </c>
      <c r="J54" s="209"/>
      <c r="K54" s="209"/>
    </row>
  </sheetData>
  <mergeCells count="63">
    <mergeCell ref="A1:J1"/>
    <mergeCell ref="A3:B3"/>
    <mergeCell ref="A4:I4"/>
    <mergeCell ref="C5:I5"/>
    <mergeCell ref="C6:I6"/>
    <mergeCell ref="B7:J7"/>
    <mergeCell ref="A8:J8"/>
    <mergeCell ref="B9:F9"/>
    <mergeCell ref="G9:J9"/>
    <mergeCell ref="B10:F10"/>
    <mergeCell ref="G10:J10"/>
    <mergeCell ref="A11:J11"/>
    <mergeCell ref="E12:G12"/>
    <mergeCell ref="C14:D14"/>
    <mergeCell ref="C15:D15"/>
    <mergeCell ref="C16:D16"/>
    <mergeCell ref="C17:D17"/>
    <mergeCell ref="A18:J18"/>
    <mergeCell ref="A19:C19"/>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B52:J52"/>
    <mergeCell ref="A5:A6"/>
    <mergeCell ref="A12:A13"/>
    <mergeCell ref="B12:B13"/>
    <mergeCell ref="D19:D20"/>
    <mergeCell ref="E19:E20"/>
    <mergeCell ref="F19:F20"/>
    <mergeCell ref="G19:G20"/>
    <mergeCell ref="H12:H13"/>
    <mergeCell ref="I12:I13"/>
    <mergeCell ref="J12:J13"/>
    <mergeCell ref="H19:J20"/>
    <mergeCell ref="C12:D13"/>
  </mergeCells>
  <pageMargins left="0.75" right="0.75" top="1" bottom="1" header="0.511805555555556" footer="0.511805555555556"/>
  <pageSetup paperSize="9" scale="64" orientation="landscape" horizontalDpi="300" verticalDpi="3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workbookViewId="0">
      <selection activeCell="D2" sqref="D2"/>
    </sheetView>
  </sheetViews>
  <sheetFormatPr defaultColWidth="10.1388888888889" defaultRowHeight="13.8"/>
  <cols>
    <col min="1" max="1" width="8" style="1" customWidth="1"/>
    <col min="2" max="2" width="8.28703703703704" style="1" customWidth="1"/>
    <col min="3" max="3" width="13.712962962963" style="1" customWidth="1"/>
    <col min="4" max="5" width="10.1388888888889" style="1"/>
    <col min="6" max="6" width="10.1388888888889" style="1" customWidth="1"/>
    <col min="7" max="11" width="10.1388888888889" style="1"/>
    <col min="12" max="12" width="18.287037037037" style="1" customWidth="1"/>
    <col min="13" max="13" width="9.57407407407407" style="1" customWidth="1"/>
    <col min="14" max="16384" width="10.1388888888889" style="1"/>
  </cols>
  <sheetData>
    <row r="1" ht="36" customHeight="1" spans="1:12">
      <c r="A1" s="36" t="s">
        <v>121</v>
      </c>
      <c r="B1" s="36"/>
      <c r="C1" s="36"/>
      <c r="D1" s="36"/>
      <c r="E1" s="36"/>
      <c r="F1" s="36"/>
      <c r="G1" s="36"/>
      <c r="H1" s="36"/>
      <c r="I1" s="36"/>
      <c r="J1" s="36"/>
      <c r="K1" s="36"/>
      <c r="L1" s="36"/>
    </row>
    <row r="2" ht="14.4" spans="1:12">
      <c r="A2" s="37"/>
      <c r="B2" s="37"/>
      <c r="C2" s="37"/>
      <c r="D2" s="37"/>
      <c r="E2" s="37"/>
      <c r="F2" s="37"/>
      <c r="G2" s="37"/>
      <c r="H2" s="37"/>
      <c r="I2" s="37"/>
      <c r="J2" s="37"/>
      <c r="K2" s="37"/>
      <c r="L2" s="37" t="s">
        <v>397</v>
      </c>
    </row>
    <row r="3" s="120" customFormat="1" ht="18" customHeight="1" spans="1:12">
      <c r="A3" s="5" t="s">
        <v>123</v>
      </c>
      <c r="B3" s="5"/>
      <c r="C3" s="6" t="s">
        <v>398</v>
      </c>
      <c r="D3" s="6"/>
      <c r="E3" s="6"/>
      <c r="F3" s="6"/>
      <c r="G3" s="6"/>
      <c r="H3" s="6"/>
      <c r="I3" s="6"/>
      <c r="J3" s="6"/>
      <c r="K3" s="6"/>
      <c r="L3" s="6"/>
    </row>
    <row r="4" s="120" customFormat="1" ht="18" customHeight="1" spans="1:12">
      <c r="A4" s="5" t="s">
        <v>125</v>
      </c>
      <c r="B4" s="5"/>
      <c r="C4" s="5" t="s">
        <v>126</v>
      </c>
      <c r="D4" s="5"/>
      <c r="E4" s="5"/>
      <c r="F4" s="5"/>
      <c r="G4" s="5"/>
      <c r="H4" s="5" t="s">
        <v>127</v>
      </c>
      <c r="I4" s="5"/>
      <c r="J4" s="5" t="s">
        <v>126</v>
      </c>
      <c r="K4" s="5"/>
      <c r="L4" s="5"/>
    </row>
    <row r="5" s="120" customFormat="1" ht="18" customHeight="1" spans="1:12">
      <c r="A5" s="118" t="s">
        <v>353</v>
      </c>
      <c r="B5" s="118"/>
      <c r="C5" s="5"/>
      <c r="D5" s="5"/>
      <c r="E5" s="5" t="s">
        <v>129</v>
      </c>
      <c r="F5" s="5" t="s">
        <v>130</v>
      </c>
      <c r="G5" s="5"/>
      <c r="H5" s="5" t="s">
        <v>131</v>
      </c>
      <c r="I5" s="5"/>
      <c r="J5" s="118" t="s">
        <v>132</v>
      </c>
      <c r="K5" s="5" t="s">
        <v>133</v>
      </c>
      <c r="L5" s="5" t="s">
        <v>134</v>
      </c>
    </row>
    <row r="6" s="120" customFormat="1" ht="18" customHeight="1" spans="1:12">
      <c r="A6" s="118"/>
      <c r="B6" s="118"/>
      <c r="C6" s="121" t="s">
        <v>135</v>
      </c>
      <c r="D6" s="121"/>
      <c r="E6" s="5"/>
      <c r="F6" s="5">
        <v>58.16</v>
      </c>
      <c r="G6" s="5"/>
      <c r="H6" s="5">
        <v>58.16</v>
      </c>
      <c r="I6" s="5"/>
      <c r="J6" s="5">
        <v>10</v>
      </c>
      <c r="K6" s="16">
        <v>1</v>
      </c>
      <c r="L6" s="5">
        <v>10</v>
      </c>
    </row>
    <row r="7" s="120" customFormat="1" ht="18" customHeight="1" spans="1:12">
      <c r="A7" s="118"/>
      <c r="B7" s="118"/>
      <c r="C7" s="5" t="s">
        <v>136</v>
      </c>
      <c r="D7" s="5"/>
      <c r="E7" s="5"/>
      <c r="F7" s="5"/>
      <c r="G7" s="5"/>
      <c r="H7" s="16"/>
      <c r="I7" s="5"/>
      <c r="J7" s="5" t="s">
        <v>234</v>
      </c>
      <c r="K7" s="16"/>
      <c r="L7" s="5" t="s">
        <v>234</v>
      </c>
    </row>
    <row r="8" s="120" customFormat="1" ht="18" customHeight="1" spans="1:12">
      <c r="A8" s="118"/>
      <c r="B8" s="118"/>
      <c r="C8" s="5" t="s">
        <v>137</v>
      </c>
      <c r="D8" s="5"/>
      <c r="E8" s="5"/>
      <c r="F8" s="5"/>
      <c r="G8" s="5"/>
      <c r="H8" s="5"/>
      <c r="I8" s="5"/>
      <c r="J8" s="5" t="s">
        <v>234</v>
      </c>
      <c r="K8" s="5"/>
      <c r="L8" s="5" t="s">
        <v>234</v>
      </c>
    </row>
    <row r="9" s="120" customFormat="1" ht="18" customHeight="1" spans="1:12">
      <c r="A9" s="118"/>
      <c r="B9" s="118"/>
      <c r="C9" s="5" t="s">
        <v>354</v>
      </c>
      <c r="D9" s="5"/>
      <c r="E9" s="5"/>
      <c r="F9" s="5"/>
      <c r="G9" s="5"/>
      <c r="H9" s="5"/>
      <c r="I9" s="5"/>
      <c r="J9" s="5" t="s">
        <v>234</v>
      </c>
      <c r="K9" s="5"/>
      <c r="L9" s="5" t="s">
        <v>234</v>
      </c>
    </row>
    <row r="10" s="120" customFormat="1" ht="18" customHeight="1" spans="1:12">
      <c r="A10" s="5" t="s">
        <v>237</v>
      </c>
      <c r="B10" s="5" t="s">
        <v>140</v>
      </c>
      <c r="C10" s="5"/>
      <c r="D10" s="5"/>
      <c r="E10" s="5"/>
      <c r="F10" s="5"/>
      <c r="G10" s="5"/>
      <c r="H10" s="5" t="s">
        <v>48</v>
      </c>
      <c r="I10" s="5"/>
      <c r="J10" s="5"/>
      <c r="K10" s="5"/>
      <c r="L10" s="5"/>
    </row>
    <row r="11" s="120" customFormat="1" ht="42" customHeight="1" spans="1:12">
      <c r="A11" s="5"/>
      <c r="B11" s="5" t="s">
        <v>355</v>
      </c>
      <c r="C11" s="5"/>
      <c r="D11" s="5"/>
      <c r="E11" s="5"/>
      <c r="F11" s="5"/>
      <c r="G11" s="5"/>
      <c r="H11" s="5" t="s">
        <v>355</v>
      </c>
      <c r="I11" s="5"/>
      <c r="J11" s="5"/>
      <c r="K11" s="5"/>
      <c r="L11" s="5"/>
    </row>
    <row r="12" s="120" customFormat="1" ht="24" spans="1:12">
      <c r="A12" s="8" t="s">
        <v>76</v>
      </c>
      <c r="B12" s="9"/>
      <c r="C12" s="5" t="s">
        <v>77</v>
      </c>
      <c r="D12" s="5" t="s">
        <v>78</v>
      </c>
      <c r="E12" s="5"/>
      <c r="F12" s="5"/>
      <c r="G12" s="5" t="s">
        <v>240</v>
      </c>
      <c r="H12" s="5" t="s">
        <v>74</v>
      </c>
      <c r="I12" s="5" t="s">
        <v>132</v>
      </c>
      <c r="J12" s="5"/>
      <c r="K12" s="118" t="s">
        <v>134</v>
      </c>
      <c r="L12" s="5" t="s">
        <v>75</v>
      </c>
    </row>
    <row r="13" s="120" customFormat="1" ht="19.15" customHeight="1" spans="1:12">
      <c r="A13" s="10" t="s">
        <v>79</v>
      </c>
      <c r="B13" s="11"/>
      <c r="C13" s="5" t="s">
        <v>80</v>
      </c>
      <c r="D13" s="5" t="s">
        <v>356</v>
      </c>
      <c r="E13" s="5"/>
      <c r="F13" s="5"/>
      <c r="G13" s="5">
        <v>2</v>
      </c>
      <c r="H13" s="5">
        <v>2</v>
      </c>
      <c r="I13" s="5">
        <v>5</v>
      </c>
      <c r="J13" s="5"/>
      <c r="K13" s="5">
        <v>5</v>
      </c>
      <c r="L13" s="5" t="s">
        <v>32</v>
      </c>
    </row>
    <row r="14" s="120" customFormat="1" ht="19.15" customHeight="1" spans="1:12">
      <c r="A14" s="12"/>
      <c r="B14" s="13"/>
      <c r="C14" s="5"/>
      <c r="D14" s="8" t="s">
        <v>357</v>
      </c>
      <c r="E14" s="14"/>
      <c r="F14" s="9"/>
      <c r="G14" s="5">
        <v>2700</v>
      </c>
      <c r="H14" s="5">
        <v>3265</v>
      </c>
      <c r="I14" s="8">
        <v>5</v>
      </c>
      <c r="J14" s="9"/>
      <c r="K14" s="5">
        <v>5</v>
      </c>
      <c r="L14" s="5" t="s">
        <v>32</v>
      </c>
    </row>
    <row r="15" s="120" customFormat="1" ht="25.9" customHeight="1" spans="1:12">
      <c r="A15" s="12"/>
      <c r="B15" s="13"/>
      <c r="C15" s="5"/>
      <c r="D15" s="8" t="s">
        <v>399</v>
      </c>
      <c r="E15" s="14"/>
      <c r="F15" s="9"/>
      <c r="G15" s="5">
        <v>3</v>
      </c>
      <c r="H15" s="5">
        <v>6</v>
      </c>
      <c r="I15" s="8">
        <v>5</v>
      </c>
      <c r="J15" s="9"/>
      <c r="K15" s="5">
        <v>5</v>
      </c>
      <c r="L15" s="5" t="s">
        <v>32</v>
      </c>
    </row>
    <row r="16" s="120" customFormat="1" ht="19.9" customHeight="1" spans="1:12">
      <c r="A16" s="12"/>
      <c r="B16" s="13"/>
      <c r="C16" s="5"/>
      <c r="D16" s="8" t="s">
        <v>359</v>
      </c>
      <c r="E16" s="14"/>
      <c r="F16" s="9"/>
      <c r="G16" s="5">
        <v>2.15</v>
      </c>
      <c r="H16" s="5">
        <v>2.07</v>
      </c>
      <c r="I16" s="8">
        <v>5</v>
      </c>
      <c r="J16" s="9"/>
      <c r="K16" s="5">
        <v>5</v>
      </c>
      <c r="L16" s="5" t="s">
        <v>32</v>
      </c>
    </row>
    <row r="17" s="120" customFormat="1" ht="19.9" customHeight="1" spans="1:12">
      <c r="A17" s="12"/>
      <c r="B17" s="13"/>
      <c r="C17" s="15" t="s">
        <v>93</v>
      </c>
      <c r="D17" s="8" t="s">
        <v>360</v>
      </c>
      <c r="E17" s="14"/>
      <c r="F17" s="9"/>
      <c r="G17" s="16">
        <v>1</v>
      </c>
      <c r="H17" s="16">
        <v>1</v>
      </c>
      <c r="I17" s="8">
        <v>5</v>
      </c>
      <c r="J17" s="9"/>
      <c r="K17" s="5">
        <v>5</v>
      </c>
      <c r="L17" s="5" t="s">
        <v>32</v>
      </c>
    </row>
    <row r="18" s="120" customFormat="1" ht="22.9" customHeight="1" spans="1:12">
      <c r="A18" s="12"/>
      <c r="B18" s="13"/>
      <c r="C18" s="17"/>
      <c r="D18" s="8" t="s">
        <v>361</v>
      </c>
      <c r="E18" s="14"/>
      <c r="F18" s="9"/>
      <c r="G18" s="16">
        <v>1</v>
      </c>
      <c r="H18" s="16">
        <v>1</v>
      </c>
      <c r="I18" s="8">
        <v>5</v>
      </c>
      <c r="J18" s="9"/>
      <c r="K18" s="5">
        <v>5</v>
      </c>
      <c r="L18" s="5" t="s">
        <v>32</v>
      </c>
    </row>
    <row r="19" s="120" customFormat="1" ht="19.9" customHeight="1" spans="1:12">
      <c r="A19" s="12"/>
      <c r="B19" s="13"/>
      <c r="C19" s="24"/>
      <c r="D19" s="5" t="s">
        <v>362</v>
      </c>
      <c r="E19" s="5"/>
      <c r="F19" s="5"/>
      <c r="G19" s="16">
        <v>1</v>
      </c>
      <c r="H19" s="16">
        <v>1</v>
      </c>
      <c r="I19" s="5">
        <v>5</v>
      </c>
      <c r="J19" s="5"/>
      <c r="K19" s="5">
        <v>5</v>
      </c>
      <c r="L19" s="5" t="s">
        <v>32</v>
      </c>
    </row>
    <row r="20" s="120" customFormat="1" ht="24" customHeight="1" spans="1:12">
      <c r="A20" s="12"/>
      <c r="B20" s="13"/>
      <c r="C20" s="17" t="s">
        <v>98</v>
      </c>
      <c r="D20" s="8" t="s">
        <v>363</v>
      </c>
      <c r="E20" s="14"/>
      <c r="F20" s="9"/>
      <c r="G20" s="5" t="s">
        <v>364</v>
      </c>
      <c r="H20" s="5" t="s">
        <v>364</v>
      </c>
      <c r="I20" s="8">
        <v>5</v>
      </c>
      <c r="J20" s="9"/>
      <c r="K20" s="5">
        <v>5</v>
      </c>
      <c r="L20" s="5" t="s">
        <v>32</v>
      </c>
    </row>
    <row r="21" s="120" customFormat="1" ht="19.9" customHeight="1" spans="1:12">
      <c r="A21" s="18"/>
      <c r="B21" s="19"/>
      <c r="C21" s="24"/>
      <c r="D21" s="6" t="s">
        <v>365</v>
      </c>
      <c r="E21" s="6"/>
      <c r="F21" s="6"/>
      <c r="G21" s="16">
        <v>1</v>
      </c>
      <c r="H21" s="16">
        <v>1</v>
      </c>
      <c r="I21" s="5">
        <v>10</v>
      </c>
      <c r="J21" s="5"/>
      <c r="K21" s="5">
        <v>10</v>
      </c>
      <c r="L21" s="5" t="s">
        <v>32</v>
      </c>
    </row>
    <row r="22" s="120" customFormat="1" ht="28.15" customHeight="1" spans="1:12">
      <c r="A22" s="20" t="s">
        <v>103</v>
      </c>
      <c r="B22" s="21"/>
      <c r="C22" s="5" t="s">
        <v>104</v>
      </c>
      <c r="D22" s="6" t="s">
        <v>366</v>
      </c>
      <c r="E22" s="6"/>
      <c r="F22" s="6"/>
      <c r="G22" s="269" t="s">
        <v>367</v>
      </c>
      <c r="H22" s="269" t="s">
        <v>367</v>
      </c>
      <c r="I22" s="5">
        <v>10</v>
      </c>
      <c r="J22" s="5"/>
      <c r="K22" s="5">
        <v>10</v>
      </c>
      <c r="L22" s="5" t="s">
        <v>32</v>
      </c>
    </row>
    <row r="23" s="120" customFormat="1" ht="27" customHeight="1" spans="1:12">
      <c r="A23" s="22"/>
      <c r="B23" s="23"/>
      <c r="C23" s="15" t="s">
        <v>107</v>
      </c>
      <c r="D23" s="8" t="s">
        <v>368</v>
      </c>
      <c r="E23" s="14"/>
      <c r="F23" s="9"/>
      <c r="G23" s="269" t="s">
        <v>367</v>
      </c>
      <c r="H23" s="269" t="s">
        <v>367</v>
      </c>
      <c r="I23" s="8">
        <v>10</v>
      </c>
      <c r="J23" s="9"/>
      <c r="K23" s="5">
        <v>10</v>
      </c>
      <c r="L23" s="5" t="s">
        <v>32</v>
      </c>
    </row>
    <row r="24" s="120" customFormat="1" ht="19.9" customHeight="1" spans="1:12">
      <c r="A24" s="22"/>
      <c r="B24" s="23"/>
      <c r="C24" s="24"/>
      <c r="D24" s="8" t="s">
        <v>369</v>
      </c>
      <c r="E24" s="14"/>
      <c r="F24" s="9"/>
      <c r="G24" s="269" t="s">
        <v>370</v>
      </c>
      <c r="H24" s="269" t="s">
        <v>370</v>
      </c>
      <c r="I24" s="8">
        <v>5</v>
      </c>
      <c r="J24" s="9"/>
      <c r="K24" s="5">
        <v>5</v>
      </c>
      <c r="L24" s="5" t="s">
        <v>32</v>
      </c>
    </row>
    <row r="25" s="120" customFormat="1" ht="22.15" customHeight="1" spans="1:12">
      <c r="A25" s="25"/>
      <c r="B25" s="26"/>
      <c r="C25" s="24" t="s">
        <v>113</v>
      </c>
      <c r="D25" s="8" t="s">
        <v>371</v>
      </c>
      <c r="E25" s="14"/>
      <c r="F25" s="9"/>
      <c r="G25" s="16">
        <v>1</v>
      </c>
      <c r="H25" s="16">
        <v>1</v>
      </c>
      <c r="I25" s="8">
        <v>5</v>
      </c>
      <c r="J25" s="9"/>
      <c r="K25" s="5">
        <v>5</v>
      </c>
      <c r="L25" s="5" t="s">
        <v>32</v>
      </c>
    </row>
    <row r="26" s="120" customFormat="1" ht="19.9" customHeight="1" spans="1:12">
      <c r="A26" s="8" t="s">
        <v>116</v>
      </c>
      <c r="B26" s="9"/>
      <c r="C26" s="5" t="s">
        <v>248</v>
      </c>
      <c r="D26" s="6" t="s">
        <v>372</v>
      </c>
      <c r="E26" s="6"/>
      <c r="F26" s="6"/>
      <c r="G26" s="16" t="s">
        <v>250</v>
      </c>
      <c r="H26" s="16">
        <v>0.9</v>
      </c>
      <c r="I26" s="5">
        <v>10</v>
      </c>
      <c r="J26" s="5"/>
      <c r="K26" s="5">
        <v>10</v>
      </c>
      <c r="L26" s="5" t="s">
        <v>32</v>
      </c>
    </row>
    <row r="27" s="120" customFormat="1" ht="19.9" customHeight="1" spans="1:12">
      <c r="A27" s="8" t="s">
        <v>167</v>
      </c>
      <c r="B27" s="14"/>
      <c r="C27" s="9"/>
      <c r="D27" s="5" t="s">
        <v>32</v>
      </c>
      <c r="E27" s="5"/>
      <c r="F27" s="5"/>
      <c r="G27" s="5"/>
      <c r="H27" s="5"/>
      <c r="I27" s="5"/>
      <c r="J27" s="5"/>
      <c r="K27" s="5"/>
      <c r="L27" s="5"/>
    </row>
    <row r="28" s="120" customFormat="1" ht="19.9" customHeight="1" spans="1:12">
      <c r="A28" s="5" t="s">
        <v>168</v>
      </c>
      <c r="B28" s="5"/>
      <c r="C28" s="5"/>
      <c r="D28" s="5"/>
      <c r="E28" s="5"/>
      <c r="F28" s="5"/>
      <c r="G28" s="5"/>
      <c r="H28" s="5"/>
      <c r="I28" s="5" t="s">
        <v>169</v>
      </c>
      <c r="J28" s="5"/>
      <c r="K28" s="5" t="s">
        <v>170</v>
      </c>
      <c r="L28" s="34" t="s">
        <v>171</v>
      </c>
    </row>
    <row r="29" spans="1:12">
      <c r="A29" s="5"/>
      <c r="B29" s="5"/>
      <c r="C29" s="5"/>
      <c r="D29" s="5"/>
      <c r="E29" s="5"/>
      <c r="F29" s="5"/>
      <c r="G29" s="5"/>
      <c r="H29" s="5"/>
      <c r="I29" s="119">
        <v>100</v>
      </c>
      <c r="J29" s="119"/>
      <c r="K29" s="119">
        <v>100</v>
      </c>
      <c r="L29" s="119" t="s">
        <v>109</v>
      </c>
    </row>
    <row r="30" ht="13.2" spans="1:10">
      <c r="A30" s="30" t="s">
        <v>172</v>
      </c>
      <c r="B30" s="31"/>
      <c r="C30" s="31"/>
      <c r="D30" s="31"/>
      <c r="E30" s="31"/>
      <c r="F30" s="31"/>
      <c r="G30" s="31"/>
      <c r="H30" s="31"/>
      <c r="I30" s="31"/>
      <c r="J30" s="35"/>
    </row>
    <row r="31" ht="13.2" spans="1:10">
      <c r="A31" s="30" t="s">
        <v>173</v>
      </c>
      <c r="B31" s="30"/>
      <c r="C31" s="30"/>
      <c r="D31" s="30"/>
      <c r="E31" s="30"/>
      <c r="F31" s="30"/>
      <c r="G31" s="30"/>
      <c r="H31" s="30"/>
      <c r="I31" s="30"/>
      <c r="J31" s="30"/>
    </row>
    <row r="32" ht="13.2" spans="1:10">
      <c r="A32" s="30" t="s">
        <v>174</v>
      </c>
      <c r="B32" s="30"/>
      <c r="C32" s="30"/>
      <c r="D32" s="30"/>
      <c r="E32" s="30"/>
      <c r="F32" s="30"/>
      <c r="G32" s="30"/>
      <c r="H32" s="30"/>
      <c r="I32" s="30"/>
      <c r="J32" s="30"/>
    </row>
  </sheetData>
  <mergeCells count="73">
    <mergeCell ref="A1:L1"/>
    <mergeCell ref="A3:B3"/>
    <mergeCell ref="C3:L3"/>
    <mergeCell ref="A4:B4"/>
    <mergeCell ref="C4:G4"/>
    <mergeCell ref="H4:I4"/>
    <mergeCell ref="J4:L4"/>
    <mergeCell ref="C5:D5"/>
    <mergeCell ref="F5:G5"/>
    <mergeCell ref="H5:I5"/>
    <mergeCell ref="C6:D6"/>
    <mergeCell ref="F6:G6"/>
    <mergeCell ref="H6:I6"/>
    <mergeCell ref="C7:D7"/>
    <mergeCell ref="F7:G7"/>
    <mergeCell ref="H7:I7"/>
    <mergeCell ref="C8:D8"/>
    <mergeCell ref="F8:G8"/>
    <mergeCell ref="H8:I8"/>
    <mergeCell ref="C9:D9"/>
    <mergeCell ref="F9:G9"/>
    <mergeCell ref="H9:I9"/>
    <mergeCell ref="B10:G10"/>
    <mergeCell ref="H10:L10"/>
    <mergeCell ref="B11:G11"/>
    <mergeCell ref="H11:L11"/>
    <mergeCell ref="A12:B12"/>
    <mergeCell ref="D12:F12"/>
    <mergeCell ref="I12:J12"/>
    <mergeCell ref="D13:F13"/>
    <mergeCell ref="I13:J13"/>
    <mergeCell ref="D14:F14"/>
    <mergeCell ref="I14:J14"/>
    <mergeCell ref="D15:F15"/>
    <mergeCell ref="I15:J15"/>
    <mergeCell ref="D16:F16"/>
    <mergeCell ref="I16:J16"/>
    <mergeCell ref="D17:F17"/>
    <mergeCell ref="I17:J17"/>
    <mergeCell ref="D18:F18"/>
    <mergeCell ref="I18:J18"/>
    <mergeCell ref="D19:F19"/>
    <mergeCell ref="I19:J19"/>
    <mergeCell ref="D20:F20"/>
    <mergeCell ref="I20:J20"/>
    <mergeCell ref="D21:F21"/>
    <mergeCell ref="I21:J21"/>
    <mergeCell ref="D22:F22"/>
    <mergeCell ref="I22:J22"/>
    <mergeCell ref="D23:F23"/>
    <mergeCell ref="I23:J23"/>
    <mergeCell ref="D24:F24"/>
    <mergeCell ref="I24:J24"/>
    <mergeCell ref="D25:F25"/>
    <mergeCell ref="I25:J25"/>
    <mergeCell ref="A26:B26"/>
    <mergeCell ref="D26:F26"/>
    <mergeCell ref="I26:J26"/>
    <mergeCell ref="A27:C27"/>
    <mergeCell ref="D27:L27"/>
    <mergeCell ref="I28:J28"/>
    <mergeCell ref="I29:J29"/>
    <mergeCell ref="A31:J31"/>
    <mergeCell ref="A32:J32"/>
    <mergeCell ref="A10:A11"/>
    <mergeCell ref="C13:C16"/>
    <mergeCell ref="C17:C19"/>
    <mergeCell ref="C20:C21"/>
    <mergeCell ref="C23:C24"/>
    <mergeCell ref="A28:H29"/>
    <mergeCell ref="A13:B21"/>
    <mergeCell ref="A22:B25"/>
    <mergeCell ref="A5: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workbookViewId="0">
      <selection activeCell="H8" sqref="H8:I8"/>
    </sheetView>
  </sheetViews>
  <sheetFormatPr defaultColWidth="9.13888888888889" defaultRowHeight="13.2"/>
  <cols>
    <col min="1" max="1" width="7.71296296296296" style="123" customWidth="1"/>
    <col min="2" max="2" width="6.71296296296296" style="123" customWidth="1"/>
    <col min="3" max="3" width="9.13888888888889" style="123" customWidth="1"/>
    <col min="4" max="4" width="5.85185185185185" style="123" customWidth="1"/>
    <col min="5" max="5" width="14.8518518518519" style="123" customWidth="1"/>
    <col min="6" max="6" width="8" style="123" customWidth="1"/>
    <col min="7" max="7" width="13.5740740740741" style="123" customWidth="1"/>
    <col min="8" max="8" width="12.4259259259259" style="123" customWidth="1"/>
    <col min="9" max="9" width="6.85185185185185" style="123" customWidth="1"/>
    <col min="10" max="11" width="9.13888888888889" style="123" customWidth="1"/>
    <col min="12" max="12" width="13.5740740740741" style="123" customWidth="1"/>
    <col min="13" max="16384" width="9.13888888888889" style="123"/>
  </cols>
  <sheetData>
    <row r="1" ht="37.9" customHeight="1" spans="1:12">
      <c r="A1" s="36" t="s">
        <v>121</v>
      </c>
      <c r="B1" s="36"/>
      <c r="C1" s="36"/>
      <c r="D1" s="36"/>
      <c r="E1" s="36"/>
      <c r="F1" s="36"/>
      <c r="G1" s="36"/>
      <c r="H1" s="36"/>
      <c r="I1" s="36"/>
      <c r="J1" s="36"/>
      <c r="K1" s="36"/>
      <c r="L1" s="36"/>
    </row>
    <row r="2" ht="24" customHeight="1" spans="1:12">
      <c r="A2" s="37"/>
      <c r="B2" s="37"/>
      <c r="C2" s="37"/>
      <c r="D2" s="37"/>
      <c r="E2" s="37"/>
      <c r="F2" s="37"/>
      <c r="G2" s="37"/>
      <c r="H2" s="37"/>
      <c r="I2" s="37"/>
      <c r="J2" s="37"/>
      <c r="K2" s="37"/>
      <c r="L2" s="122" t="s">
        <v>400</v>
      </c>
    </row>
    <row r="3" ht="30" customHeight="1" spans="1:12">
      <c r="A3" s="5" t="s">
        <v>123</v>
      </c>
      <c r="B3" s="124"/>
      <c r="C3" s="6" t="s">
        <v>401</v>
      </c>
      <c r="D3" s="125"/>
      <c r="E3" s="125"/>
      <c r="F3" s="125"/>
      <c r="G3" s="125"/>
      <c r="H3" s="125"/>
      <c r="I3" s="125"/>
      <c r="J3" s="125"/>
      <c r="K3" s="125"/>
      <c r="L3" s="125"/>
    </row>
    <row r="4" ht="30" customHeight="1" spans="1:12">
      <c r="A4" s="5" t="s">
        <v>125</v>
      </c>
      <c r="B4" s="124"/>
      <c r="C4" s="5" t="str">
        <f>J4</f>
        <v>曲靖市交通运输局</v>
      </c>
      <c r="D4" s="124"/>
      <c r="E4" s="124"/>
      <c r="F4" s="124"/>
      <c r="G4" s="124"/>
      <c r="H4" s="5" t="s">
        <v>127</v>
      </c>
      <c r="I4" s="124"/>
      <c r="J4" s="5" t="s">
        <v>126</v>
      </c>
      <c r="K4" s="124"/>
      <c r="L4" s="124"/>
    </row>
    <row r="5" ht="30" customHeight="1" spans="1:12">
      <c r="A5" s="124" t="s">
        <v>233</v>
      </c>
      <c r="B5" s="124"/>
      <c r="C5" s="124"/>
      <c r="D5" s="124"/>
      <c r="E5" s="5" t="s">
        <v>129</v>
      </c>
      <c r="F5" s="5" t="s">
        <v>130</v>
      </c>
      <c r="G5" s="124"/>
      <c r="H5" s="5" t="s">
        <v>131</v>
      </c>
      <c r="I5" s="124"/>
      <c r="J5" s="5" t="s">
        <v>132</v>
      </c>
      <c r="K5" s="5" t="s">
        <v>133</v>
      </c>
      <c r="L5" s="5" t="s">
        <v>134</v>
      </c>
    </row>
    <row r="6" ht="30" customHeight="1" spans="1:12">
      <c r="A6" s="124"/>
      <c r="B6" s="124"/>
      <c r="C6" s="5" t="s">
        <v>135</v>
      </c>
      <c r="D6" s="124"/>
      <c r="E6" s="124"/>
      <c r="F6" s="127">
        <f>F7+F8+F9</f>
        <v>37000</v>
      </c>
      <c r="G6" s="128"/>
      <c r="H6" s="127">
        <f>H7+H8+H9</f>
        <v>37000</v>
      </c>
      <c r="I6" s="128"/>
      <c r="J6" s="124">
        <v>10</v>
      </c>
      <c r="K6" s="131">
        <f>H6/F6</f>
        <v>1</v>
      </c>
      <c r="L6" s="124">
        <v>10</v>
      </c>
    </row>
    <row r="7" ht="30" customHeight="1" spans="1:12">
      <c r="A7" s="124"/>
      <c r="B7" s="124"/>
      <c r="C7" s="5" t="s">
        <v>136</v>
      </c>
      <c r="D7" s="124"/>
      <c r="E7" s="124"/>
      <c r="F7" s="126">
        <v>37000</v>
      </c>
      <c r="G7" s="126"/>
      <c r="H7" s="126">
        <f>F7</f>
        <v>37000</v>
      </c>
      <c r="I7" s="126"/>
      <c r="J7" s="124" t="s">
        <v>234</v>
      </c>
      <c r="K7" s="131">
        <f>H7/F7</f>
        <v>1</v>
      </c>
      <c r="L7" s="124" t="s">
        <v>234</v>
      </c>
    </row>
    <row r="8" ht="30" customHeight="1" spans="1:12">
      <c r="A8" s="124"/>
      <c r="B8" s="124"/>
      <c r="C8" s="124" t="s">
        <v>235</v>
      </c>
      <c r="D8" s="124"/>
      <c r="E8" s="129"/>
      <c r="F8" s="130"/>
      <c r="G8" s="129"/>
      <c r="H8" s="130"/>
      <c r="I8" s="133"/>
      <c r="J8" s="124" t="s">
        <v>234</v>
      </c>
      <c r="K8" s="124"/>
      <c r="L8" s="124" t="s">
        <v>234</v>
      </c>
    </row>
    <row r="9" ht="30" customHeight="1" spans="1:12">
      <c r="A9" s="124"/>
      <c r="B9" s="124"/>
      <c r="C9" s="124" t="s">
        <v>236</v>
      </c>
      <c r="D9" s="124"/>
      <c r="E9" s="124"/>
      <c r="F9" s="124"/>
      <c r="G9" s="124"/>
      <c r="H9" s="124"/>
      <c r="I9" s="124"/>
      <c r="J9" s="124" t="s">
        <v>234</v>
      </c>
      <c r="K9" s="124"/>
      <c r="L9" s="124" t="s">
        <v>234</v>
      </c>
    </row>
    <row r="10" ht="28.5" customHeight="1" spans="1:12">
      <c r="A10" s="5" t="s">
        <v>237</v>
      </c>
      <c r="B10" s="5" t="s">
        <v>140</v>
      </c>
      <c r="C10" s="124"/>
      <c r="D10" s="124"/>
      <c r="E10" s="124"/>
      <c r="F10" s="124"/>
      <c r="G10" s="124"/>
      <c r="H10" s="5" t="s">
        <v>48</v>
      </c>
      <c r="I10" s="124"/>
      <c r="J10" s="124"/>
      <c r="K10" s="124"/>
      <c r="L10" s="124"/>
    </row>
    <row r="11" ht="34.5" customHeight="1" spans="1:12">
      <c r="A11" s="124"/>
      <c r="B11" s="5" t="s">
        <v>238</v>
      </c>
      <c r="C11" s="124"/>
      <c r="D11" s="124"/>
      <c r="E11" s="124"/>
      <c r="F11" s="124"/>
      <c r="G11" s="124"/>
      <c r="H11" s="5" t="s">
        <v>402</v>
      </c>
      <c r="I11" s="124"/>
      <c r="J11" s="124"/>
      <c r="K11" s="124"/>
      <c r="L11" s="124"/>
    </row>
    <row r="12" ht="42" customHeight="1" spans="1:12">
      <c r="A12" s="8" t="s">
        <v>76</v>
      </c>
      <c r="B12" s="9"/>
      <c r="C12" s="5" t="s">
        <v>77</v>
      </c>
      <c r="D12" s="5" t="s">
        <v>78</v>
      </c>
      <c r="E12" s="124"/>
      <c r="F12" s="124"/>
      <c r="G12" s="5" t="s">
        <v>240</v>
      </c>
      <c r="H12" s="5" t="s">
        <v>74</v>
      </c>
      <c r="I12" s="8" t="s">
        <v>132</v>
      </c>
      <c r="J12" s="9"/>
      <c r="K12" s="5" t="s">
        <v>134</v>
      </c>
      <c r="L12" s="5" t="s">
        <v>75</v>
      </c>
    </row>
    <row r="13" ht="30" customHeight="1" spans="1:12">
      <c r="A13" s="10" t="s">
        <v>79</v>
      </c>
      <c r="B13" s="11"/>
      <c r="C13" s="15" t="s">
        <v>241</v>
      </c>
      <c r="D13" s="6" t="s">
        <v>403</v>
      </c>
      <c r="E13" s="6" t="s">
        <v>300</v>
      </c>
      <c r="F13" s="6" t="s">
        <v>300</v>
      </c>
      <c r="G13" s="124" t="s">
        <v>404</v>
      </c>
      <c r="H13" s="124" t="s">
        <v>404</v>
      </c>
      <c r="I13" s="124">
        <v>10</v>
      </c>
      <c r="J13" s="124"/>
      <c r="K13" s="124">
        <f t="shared" ref="K13:K20" si="0">I13</f>
        <v>10</v>
      </c>
      <c r="L13" s="5" t="s">
        <v>32</v>
      </c>
    </row>
    <row r="14" ht="30" customHeight="1" spans="1:12">
      <c r="A14" s="12"/>
      <c r="B14" s="13"/>
      <c r="C14" s="17"/>
      <c r="D14" s="6" t="s">
        <v>405</v>
      </c>
      <c r="E14" s="125"/>
      <c r="F14" s="125"/>
      <c r="G14" s="131">
        <v>1</v>
      </c>
      <c r="H14" s="131">
        <v>1</v>
      </c>
      <c r="I14" s="124">
        <v>8</v>
      </c>
      <c r="J14" s="124"/>
      <c r="K14" s="124">
        <f t="shared" si="0"/>
        <v>8</v>
      </c>
      <c r="L14" s="5" t="s">
        <v>32</v>
      </c>
    </row>
    <row r="15" ht="37.9" customHeight="1" spans="1:12">
      <c r="A15" s="12"/>
      <c r="B15" s="13"/>
      <c r="C15" s="17"/>
      <c r="D15" s="6" t="s">
        <v>406</v>
      </c>
      <c r="E15" s="125"/>
      <c r="F15" s="125"/>
      <c r="G15" s="16" t="s">
        <v>407</v>
      </c>
      <c r="H15" s="16" t="s">
        <v>407</v>
      </c>
      <c r="I15" s="124">
        <v>8</v>
      </c>
      <c r="J15" s="124"/>
      <c r="K15" s="124">
        <f t="shared" si="0"/>
        <v>8</v>
      </c>
      <c r="L15" s="5" t="s">
        <v>32</v>
      </c>
    </row>
    <row r="16" ht="37.9" customHeight="1" spans="1:12">
      <c r="A16" s="12"/>
      <c r="B16" s="13"/>
      <c r="C16" s="5" t="s">
        <v>93</v>
      </c>
      <c r="D16" s="6" t="s">
        <v>408</v>
      </c>
      <c r="E16" s="125"/>
      <c r="F16" s="125"/>
      <c r="G16" s="16">
        <v>1</v>
      </c>
      <c r="H16" s="16">
        <v>1</v>
      </c>
      <c r="I16" s="124">
        <v>8</v>
      </c>
      <c r="J16" s="124"/>
      <c r="K16" s="124">
        <f t="shared" si="0"/>
        <v>8</v>
      </c>
      <c r="L16" s="5" t="s">
        <v>32</v>
      </c>
    </row>
    <row r="17" ht="30.95" customHeight="1" spans="1:12">
      <c r="A17" s="12"/>
      <c r="B17" s="13"/>
      <c r="C17" s="124"/>
      <c r="D17" s="6" t="s">
        <v>409</v>
      </c>
      <c r="E17" s="125"/>
      <c r="F17" s="125"/>
      <c r="G17" s="124" t="s">
        <v>410</v>
      </c>
      <c r="H17" s="124" t="s">
        <v>410</v>
      </c>
      <c r="I17" s="124">
        <v>6</v>
      </c>
      <c r="J17" s="124"/>
      <c r="K17" s="124">
        <f t="shared" si="0"/>
        <v>6</v>
      </c>
      <c r="L17" s="5" t="s">
        <v>32</v>
      </c>
    </row>
    <row r="18" ht="30" customHeight="1" spans="1:12">
      <c r="A18" s="12"/>
      <c r="B18" s="13"/>
      <c r="C18" s="15" t="s">
        <v>98</v>
      </c>
      <c r="D18" s="6" t="s">
        <v>411</v>
      </c>
      <c r="E18" s="125"/>
      <c r="F18" s="125"/>
      <c r="G18" s="16" t="s">
        <v>412</v>
      </c>
      <c r="H18" s="16" t="s">
        <v>412</v>
      </c>
      <c r="I18" s="124">
        <v>6</v>
      </c>
      <c r="J18" s="124"/>
      <c r="K18" s="124">
        <f t="shared" si="0"/>
        <v>6</v>
      </c>
      <c r="L18" s="5" t="s">
        <v>32</v>
      </c>
    </row>
    <row r="19" ht="30" customHeight="1" spans="1:12">
      <c r="A19" s="18"/>
      <c r="B19" s="19"/>
      <c r="C19" s="24"/>
      <c r="D19" s="6" t="s">
        <v>318</v>
      </c>
      <c r="E19" s="125"/>
      <c r="F19" s="125"/>
      <c r="G19" s="16">
        <v>1</v>
      </c>
      <c r="H19" s="16">
        <v>1</v>
      </c>
      <c r="I19" s="135">
        <v>4</v>
      </c>
      <c r="J19" s="136"/>
      <c r="K19" s="124">
        <f t="shared" si="0"/>
        <v>4</v>
      </c>
      <c r="L19" s="5" t="s">
        <v>32</v>
      </c>
    </row>
    <row r="20" ht="30" customHeight="1" spans="1:12">
      <c r="A20" s="10" t="s">
        <v>103</v>
      </c>
      <c r="B20" s="11"/>
      <c r="C20" s="5" t="s">
        <v>104</v>
      </c>
      <c r="D20" s="6" t="s">
        <v>413</v>
      </c>
      <c r="E20" s="125"/>
      <c r="F20" s="125"/>
      <c r="G20" s="5" t="s">
        <v>414</v>
      </c>
      <c r="H20" s="5" t="s">
        <v>414</v>
      </c>
      <c r="I20" s="124">
        <v>10</v>
      </c>
      <c r="J20" s="124"/>
      <c r="K20" s="124">
        <f t="shared" si="0"/>
        <v>10</v>
      </c>
      <c r="L20" s="5" t="s">
        <v>32</v>
      </c>
    </row>
    <row r="21" ht="30" customHeight="1" spans="1:12">
      <c r="A21" s="12"/>
      <c r="B21" s="13"/>
      <c r="C21" s="5" t="s">
        <v>107</v>
      </c>
      <c r="D21" s="6" t="s">
        <v>268</v>
      </c>
      <c r="E21" s="125"/>
      <c r="F21" s="125"/>
      <c r="G21" s="5" t="s">
        <v>247</v>
      </c>
      <c r="H21" s="5" t="s">
        <v>247</v>
      </c>
      <c r="I21" s="124">
        <v>7</v>
      </c>
      <c r="J21" s="124"/>
      <c r="K21" s="124">
        <v>7</v>
      </c>
      <c r="L21" s="5" t="s">
        <v>32</v>
      </c>
    </row>
    <row r="22" ht="39" customHeight="1" spans="1:12">
      <c r="A22" s="12"/>
      <c r="B22" s="13"/>
      <c r="C22" s="5" t="s">
        <v>111</v>
      </c>
      <c r="D22" s="6" t="s">
        <v>415</v>
      </c>
      <c r="E22" s="125"/>
      <c r="F22" s="125"/>
      <c r="G22" s="5" t="s">
        <v>247</v>
      </c>
      <c r="H22" s="5" t="s">
        <v>247</v>
      </c>
      <c r="I22" s="124">
        <v>7</v>
      </c>
      <c r="J22" s="124"/>
      <c r="K22" s="124">
        <f>I22</f>
        <v>7</v>
      </c>
      <c r="L22" s="5" t="s">
        <v>32</v>
      </c>
    </row>
    <row r="23" ht="30" customHeight="1" spans="1:12">
      <c r="A23" s="18"/>
      <c r="B23" s="19"/>
      <c r="C23" s="5" t="s">
        <v>113</v>
      </c>
      <c r="D23" s="6" t="s">
        <v>164</v>
      </c>
      <c r="E23" s="125"/>
      <c r="F23" s="125"/>
      <c r="G23" s="131">
        <v>1</v>
      </c>
      <c r="H23" s="131">
        <v>1</v>
      </c>
      <c r="I23" s="124">
        <v>6</v>
      </c>
      <c r="J23" s="124"/>
      <c r="K23" s="124">
        <v>6</v>
      </c>
      <c r="L23" s="5" t="s">
        <v>32</v>
      </c>
    </row>
    <row r="24" ht="30" customHeight="1" spans="1:12">
      <c r="A24" s="8" t="s">
        <v>116</v>
      </c>
      <c r="B24" s="9"/>
      <c r="C24" s="5" t="s">
        <v>248</v>
      </c>
      <c r="D24" s="6" t="s">
        <v>416</v>
      </c>
      <c r="E24" s="125"/>
      <c r="F24" s="125"/>
      <c r="G24" s="131" t="s">
        <v>250</v>
      </c>
      <c r="H24" s="131" t="s">
        <v>250</v>
      </c>
      <c r="I24" s="124">
        <v>10</v>
      </c>
      <c r="J24" s="124"/>
      <c r="K24" s="124">
        <f>I24</f>
        <v>10</v>
      </c>
      <c r="L24" s="5" t="s">
        <v>32</v>
      </c>
    </row>
    <row r="25" ht="24" customHeight="1" spans="1:12">
      <c r="A25" s="8" t="s">
        <v>167</v>
      </c>
      <c r="B25" s="14"/>
      <c r="C25" s="9"/>
      <c r="D25" s="5" t="s">
        <v>32</v>
      </c>
      <c r="E25" s="124"/>
      <c r="F25" s="124"/>
      <c r="G25" s="124"/>
      <c r="H25" s="124"/>
      <c r="I25" s="124"/>
      <c r="J25" s="124"/>
      <c r="K25" s="124"/>
      <c r="L25" s="124"/>
    </row>
    <row r="26" ht="30" customHeight="1" spans="1:12">
      <c r="A26" s="5" t="s">
        <v>168</v>
      </c>
      <c r="B26" s="5"/>
      <c r="C26" s="5"/>
      <c r="D26" s="5"/>
      <c r="E26" s="5"/>
      <c r="F26" s="5"/>
      <c r="G26" s="5"/>
      <c r="H26" s="5"/>
      <c r="I26" s="5" t="s">
        <v>169</v>
      </c>
      <c r="J26" s="124"/>
      <c r="K26" s="5" t="s">
        <v>170</v>
      </c>
      <c r="L26" s="34" t="s">
        <v>171</v>
      </c>
    </row>
    <row r="27" ht="27.95" customHeight="1" spans="1:12">
      <c r="A27" s="5"/>
      <c r="B27" s="5"/>
      <c r="C27" s="5"/>
      <c r="D27" s="5"/>
      <c r="E27" s="5"/>
      <c r="F27" s="5"/>
      <c r="G27" s="5"/>
      <c r="H27" s="5"/>
      <c r="I27" s="137">
        <v>100</v>
      </c>
      <c r="J27" s="137"/>
      <c r="K27" s="137">
        <v>100</v>
      </c>
      <c r="L27" s="5" t="s">
        <v>109</v>
      </c>
    </row>
    <row r="28" ht="15" customHeight="1" spans="1:10">
      <c r="A28" s="30" t="s">
        <v>172</v>
      </c>
      <c r="B28" s="31"/>
      <c r="C28" s="31"/>
      <c r="D28" s="31"/>
      <c r="E28" s="31"/>
      <c r="F28" s="31"/>
      <c r="G28" s="31"/>
      <c r="H28" s="31"/>
      <c r="I28" s="31"/>
      <c r="J28" s="35"/>
    </row>
    <row r="29" ht="15" customHeight="1" spans="1:10">
      <c r="A29" s="30" t="s">
        <v>173</v>
      </c>
      <c r="B29" s="30"/>
      <c r="C29" s="30"/>
      <c r="D29" s="30"/>
      <c r="E29" s="30"/>
      <c r="F29" s="30"/>
      <c r="G29" s="30"/>
      <c r="H29" s="30"/>
      <c r="I29" s="30"/>
      <c r="J29" s="30"/>
    </row>
    <row r="30" spans="1:10">
      <c r="A30" s="30" t="s">
        <v>174</v>
      </c>
      <c r="B30" s="30"/>
      <c r="C30" s="30"/>
      <c r="D30" s="30"/>
      <c r="E30" s="30"/>
      <c r="F30" s="30"/>
      <c r="G30" s="30"/>
      <c r="H30" s="30"/>
      <c r="I30" s="30"/>
      <c r="J30" s="30"/>
    </row>
    <row r="39" spans="1:3">
      <c r="A39" s="132"/>
      <c r="B39" s="132"/>
      <c r="C39" s="132"/>
    </row>
  </sheetData>
  <mergeCells count="68">
    <mergeCell ref="A1:L1"/>
    <mergeCell ref="A3:B3"/>
    <mergeCell ref="C3:L3"/>
    <mergeCell ref="A4:B4"/>
    <mergeCell ref="C4:G4"/>
    <mergeCell ref="H4:I4"/>
    <mergeCell ref="J4:L4"/>
    <mergeCell ref="C5:D5"/>
    <mergeCell ref="F5:G5"/>
    <mergeCell ref="H5:I5"/>
    <mergeCell ref="C6:D6"/>
    <mergeCell ref="F6:G6"/>
    <mergeCell ref="H6:I6"/>
    <mergeCell ref="C7:D7"/>
    <mergeCell ref="F7:G7"/>
    <mergeCell ref="H7:I7"/>
    <mergeCell ref="C8:D8"/>
    <mergeCell ref="F8:G8"/>
    <mergeCell ref="H8:I8"/>
    <mergeCell ref="C9:D9"/>
    <mergeCell ref="F9:G9"/>
    <mergeCell ref="H9:I9"/>
    <mergeCell ref="B10:G10"/>
    <mergeCell ref="H10:L10"/>
    <mergeCell ref="B11:G11"/>
    <mergeCell ref="H11:L11"/>
    <mergeCell ref="A12:B12"/>
    <mergeCell ref="D12:F12"/>
    <mergeCell ref="I12:J12"/>
    <mergeCell ref="D13:F13"/>
    <mergeCell ref="I13:J13"/>
    <mergeCell ref="D14:F14"/>
    <mergeCell ref="I14:J14"/>
    <mergeCell ref="D15:F15"/>
    <mergeCell ref="I15:J15"/>
    <mergeCell ref="D16:F16"/>
    <mergeCell ref="I16:J16"/>
    <mergeCell ref="D17:F17"/>
    <mergeCell ref="I17:J17"/>
    <mergeCell ref="D18:F18"/>
    <mergeCell ref="I18:J18"/>
    <mergeCell ref="D19:F19"/>
    <mergeCell ref="I19:J19"/>
    <mergeCell ref="D20:F20"/>
    <mergeCell ref="I20:J20"/>
    <mergeCell ref="D21:F21"/>
    <mergeCell ref="I21:J21"/>
    <mergeCell ref="D22:F22"/>
    <mergeCell ref="I22:J22"/>
    <mergeCell ref="D23:F23"/>
    <mergeCell ref="I23:J23"/>
    <mergeCell ref="A24:B24"/>
    <mergeCell ref="D24:F24"/>
    <mergeCell ref="I24:J24"/>
    <mergeCell ref="A25:C25"/>
    <mergeCell ref="D25:L25"/>
    <mergeCell ref="I26:J26"/>
    <mergeCell ref="I27:J27"/>
    <mergeCell ref="A29:J29"/>
    <mergeCell ref="A30:J30"/>
    <mergeCell ref="A10:A11"/>
    <mergeCell ref="C13:C15"/>
    <mergeCell ref="C16:C17"/>
    <mergeCell ref="C18:C19"/>
    <mergeCell ref="A13:B19"/>
    <mergeCell ref="A20:B23"/>
    <mergeCell ref="A26:H27"/>
    <mergeCell ref="A5:B9"/>
  </mergeCells>
  <pageMargins left="0.357638888888889" right="0.161111111111111" top="0.2125" bottom="0.2125"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workbookViewId="0">
      <selection activeCell="K9" sqref="K9"/>
    </sheetView>
  </sheetViews>
  <sheetFormatPr defaultColWidth="9.13888888888889" defaultRowHeight="13.2"/>
  <cols>
    <col min="1" max="1" width="7" style="123" customWidth="1"/>
    <col min="2" max="2" width="6.71296296296296" style="123" customWidth="1"/>
    <col min="3" max="3" width="15" style="123" customWidth="1"/>
    <col min="4" max="4" width="5.85185185185185" style="123" customWidth="1"/>
    <col min="5" max="5" width="10.1388888888889" style="123" customWidth="1"/>
    <col min="6" max="6" width="8" style="123" customWidth="1"/>
    <col min="7" max="7" width="13.1388888888889" style="123" customWidth="1"/>
    <col min="8" max="8" width="12.1388888888889" style="123" customWidth="1"/>
    <col min="9" max="9" width="6.85185185185185" style="123" customWidth="1"/>
    <col min="10" max="11" width="9.13888888888889" style="123" customWidth="1"/>
    <col min="12" max="12" width="17.1388888888889" style="123" customWidth="1"/>
    <col min="13" max="16384" width="9.13888888888889" style="123"/>
  </cols>
  <sheetData>
    <row r="1" ht="31.9" customHeight="1" spans="1:12">
      <c r="A1" s="36" t="s">
        <v>121</v>
      </c>
      <c r="B1" s="36"/>
      <c r="C1" s="36"/>
      <c r="D1" s="36"/>
      <c r="E1" s="36"/>
      <c r="F1" s="36"/>
      <c r="G1" s="36"/>
      <c r="H1" s="36"/>
      <c r="I1" s="36"/>
      <c r="J1" s="36"/>
      <c r="K1" s="36"/>
      <c r="L1" s="36"/>
    </row>
    <row r="2" ht="13.9" customHeight="1" spans="1:12">
      <c r="A2" s="37"/>
      <c r="B2" s="37"/>
      <c r="C2" s="37"/>
      <c r="D2" s="37"/>
      <c r="E2" s="37"/>
      <c r="F2" s="37"/>
      <c r="G2" s="37"/>
      <c r="H2" s="37"/>
      <c r="I2" s="37"/>
      <c r="J2" s="37"/>
      <c r="K2" s="37"/>
      <c r="L2" s="122" t="s">
        <v>417</v>
      </c>
    </row>
    <row r="3" ht="30" customHeight="1" spans="1:12">
      <c r="A3" s="5" t="s">
        <v>123</v>
      </c>
      <c r="B3" s="124"/>
      <c r="C3" s="6" t="s">
        <v>418</v>
      </c>
      <c r="D3" s="125"/>
      <c r="E3" s="125"/>
      <c r="F3" s="125"/>
      <c r="G3" s="125"/>
      <c r="H3" s="125"/>
      <c r="I3" s="125"/>
      <c r="J3" s="125"/>
      <c r="K3" s="125"/>
      <c r="L3" s="125"/>
    </row>
    <row r="4" ht="30" customHeight="1" spans="1:12">
      <c r="A4" s="5" t="s">
        <v>125</v>
      </c>
      <c r="B4" s="124"/>
      <c r="C4" s="5" t="str">
        <f>J4</f>
        <v>曲靖市交通运输局</v>
      </c>
      <c r="D4" s="124"/>
      <c r="E4" s="124"/>
      <c r="F4" s="124"/>
      <c r="G4" s="124"/>
      <c r="H4" s="5" t="s">
        <v>127</v>
      </c>
      <c r="I4" s="124"/>
      <c r="J4" s="5" t="s">
        <v>126</v>
      </c>
      <c r="K4" s="124"/>
      <c r="L4" s="124"/>
    </row>
    <row r="5" ht="30" customHeight="1" spans="1:12">
      <c r="A5" s="124" t="s">
        <v>233</v>
      </c>
      <c r="B5" s="124"/>
      <c r="C5" s="124"/>
      <c r="D5" s="124"/>
      <c r="E5" s="5" t="s">
        <v>129</v>
      </c>
      <c r="F5" s="5" t="s">
        <v>130</v>
      </c>
      <c r="G5" s="124"/>
      <c r="H5" s="5" t="s">
        <v>131</v>
      </c>
      <c r="I5" s="124"/>
      <c r="J5" s="5" t="s">
        <v>132</v>
      </c>
      <c r="K5" s="5" t="s">
        <v>133</v>
      </c>
      <c r="L5" s="5" t="s">
        <v>134</v>
      </c>
    </row>
    <row r="6" ht="30" customHeight="1" spans="1:12">
      <c r="A6" s="124"/>
      <c r="B6" s="124"/>
      <c r="C6" s="5" t="s">
        <v>135</v>
      </c>
      <c r="D6" s="124"/>
      <c r="E6" s="124"/>
      <c r="F6" s="127">
        <f>F7+F8+F9</f>
        <v>119000</v>
      </c>
      <c r="G6" s="128"/>
      <c r="H6" s="127">
        <f>H7+H8+H9</f>
        <v>119000</v>
      </c>
      <c r="I6" s="128"/>
      <c r="J6" s="124">
        <v>10</v>
      </c>
      <c r="K6" s="131">
        <f>H6/F6</f>
        <v>1</v>
      </c>
      <c r="L6" s="124">
        <v>10</v>
      </c>
    </row>
    <row r="7" ht="30" customHeight="1" spans="1:12">
      <c r="A7" s="124"/>
      <c r="B7" s="124"/>
      <c r="C7" s="5" t="s">
        <v>136</v>
      </c>
      <c r="D7" s="124"/>
      <c r="E7" s="124"/>
      <c r="F7" s="126">
        <v>119000</v>
      </c>
      <c r="G7" s="126"/>
      <c r="H7" s="126">
        <f>F7</f>
        <v>119000</v>
      </c>
      <c r="I7" s="126"/>
      <c r="J7" s="124" t="s">
        <v>234</v>
      </c>
      <c r="K7" s="131">
        <f>H7/F7</f>
        <v>1</v>
      </c>
      <c r="L7" s="124" t="s">
        <v>234</v>
      </c>
    </row>
    <row r="8" ht="30" customHeight="1" spans="1:12">
      <c r="A8" s="124"/>
      <c r="B8" s="124"/>
      <c r="C8" s="124" t="s">
        <v>235</v>
      </c>
      <c r="D8" s="124"/>
      <c r="E8" s="129"/>
      <c r="F8" s="130"/>
      <c r="G8" s="129"/>
      <c r="H8" s="130"/>
      <c r="I8" s="133"/>
      <c r="J8" s="124" t="s">
        <v>234</v>
      </c>
      <c r="K8" s="124"/>
      <c r="L8" s="124" t="s">
        <v>234</v>
      </c>
    </row>
    <row r="9" ht="30" customHeight="1" spans="1:12">
      <c r="A9" s="124"/>
      <c r="B9" s="124"/>
      <c r="C9" s="124" t="s">
        <v>236</v>
      </c>
      <c r="D9" s="124"/>
      <c r="E9" s="124"/>
      <c r="F9" s="124"/>
      <c r="G9" s="124"/>
      <c r="H9" s="124"/>
      <c r="I9" s="124"/>
      <c r="J9" s="124" t="s">
        <v>234</v>
      </c>
      <c r="K9" s="124"/>
      <c r="L9" s="124" t="s">
        <v>234</v>
      </c>
    </row>
    <row r="10" ht="28.5" customHeight="1" spans="1:12">
      <c r="A10" s="5" t="s">
        <v>237</v>
      </c>
      <c r="B10" s="5" t="s">
        <v>140</v>
      </c>
      <c r="C10" s="124"/>
      <c r="D10" s="124"/>
      <c r="E10" s="124"/>
      <c r="F10" s="124"/>
      <c r="G10" s="124"/>
      <c r="H10" s="5" t="s">
        <v>48</v>
      </c>
      <c r="I10" s="124"/>
      <c r="J10" s="124"/>
      <c r="K10" s="124"/>
      <c r="L10" s="124"/>
    </row>
    <row r="11" ht="34.5" customHeight="1" spans="1:12">
      <c r="A11" s="124"/>
      <c r="B11" s="5" t="s">
        <v>238</v>
      </c>
      <c r="C11" s="124"/>
      <c r="D11" s="124"/>
      <c r="E11" s="124"/>
      <c r="F11" s="124"/>
      <c r="G11" s="124"/>
      <c r="H11" s="5" t="s">
        <v>419</v>
      </c>
      <c r="I11" s="124"/>
      <c r="J11" s="124"/>
      <c r="K11" s="124"/>
      <c r="L11" s="124"/>
    </row>
    <row r="12" ht="42" customHeight="1" spans="1:12">
      <c r="A12" s="8" t="s">
        <v>76</v>
      </c>
      <c r="B12" s="9"/>
      <c r="C12" s="5" t="s">
        <v>77</v>
      </c>
      <c r="D12" s="5" t="s">
        <v>78</v>
      </c>
      <c r="E12" s="124"/>
      <c r="F12" s="124"/>
      <c r="G12" s="5" t="s">
        <v>240</v>
      </c>
      <c r="H12" s="5" t="s">
        <v>74</v>
      </c>
      <c r="I12" s="8" t="s">
        <v>132</v>
      </c>
      <c r="J12" s="9"/>
      <c r="K12" s="5" t="s">
        <v>134</v>
      </c>
      <c r="L12" s="5" t="s">
        <v>75</v>
      </c>
    </row>
    <row r="13" ht="30" customHeight="1" spans="1:12">
      <c r="A13" s="10" t="s">
        <v>79</v>
      </c>
      <c r="B13" s="11"/>
      <c r="C13" s="15" t="s">
        <v>241</v>
      </c>
      <c r="D13" s="6" t="s">
        <v>403</v>
      </c>
      <c r="E13" s="6" t="s">
        <v>300</v>
      </c>
      <c r="F13" s="6" t="s">
        <v>300</v>
      </c>
      <c r="G13" s="124" t="s">
        <v>420</v>
      </c>
      <c r="H13" s="124" t="s">
        <v>420</v>
      </c>
      <c r="I13" s="124">
        <v>10</v>
      </c>
      <c r="J13" s="124"/>
      <c r="K13" s="124">
        <f t="shared" ref="K13:K20" si="0">I13</f>
        <v>10</v>
      </c>
      <c r="L13" s="5" t="s">
        <v>32</v>
      </c>
    </row>
    <row r="14" ht="30" customHeight="1" spans="1:12">
      <c r="A14" s="12"/>
      <c r="B14" s="13"/>
      <c r="C14" s="17"/>
      <c r="D14" s="6" t="s">
        <v>405</v>
      </c>
      <c r="E14" s="125"/>
      <c r="F14" s="125"/>
      <c r="G14" s="131">
        <v>1</v>
      </c>
      <c r="H14" s="131">
        <v>1</v>
      </c>
      <c r="I14" s="124">
        <v>8</v>
      </c>
      <c r="J14" s="124"/>
      <c r="K14" s="124">
        <f t="shared" si="0"/>
        <v>8</v>
      </c>
      <c r="L14" s="5" t="s">
        <v>32</v>
      </c>
    </row>
    <row r="15" ht="37.9" customHeight="1" spans="1:12">
      <c r="A15" s="12"/>
      <c r="B15" s="13"/>
      <c r="C15" s="17"/>
      <c r="D15" s="6" t="s">
        <v>406</v>
      </c>
      <c r="E15" s="125"/>
      <c r="F15" s="125"/>
      <c r="G15" s="16" t="s">
        <v>421</v>
      </c>
      <c r="H15" s="16" t="s">
        <v>421</v>
      </c>
      <c r="I15" s="124">
        <v>8</v>
      </c>
      <c r="J15" s="124"/>
      <c r="K15" s="124">
        <f t="shared" si="0"/>
        <v>8</v>
      </c>
      <c r="L15" s="5" t="s">
        <v>32</v>
      </c>
    </row>
    <row r="16" ht="37.9" customHeight="1" spans="1:12">
      <c r="A16" s="12"/>
      <c r="B16" s="13"/>
      <c r="C16" s="5" t="s">
        <v>93</v>
      </c>
      <c r="D16" s="6" t="s">
        <v>411</v>
      </c>
      <c r="E16" s="125"/>
      <c r="F16" s="125"/>
      <c r="G16" s="16" t="s">
        <v>412</v>
      </c>
      <c r="H16" s="16" t="s">
        <v>412</v>
      </c>
      <c r="I16" s="124">
        <v>8</v>
      </c>
      <c r="J16" s="124"/>
      <c r="K16" s="124">
        <f t="shared" si="0"/>
        <v>8</v>
      </c>
      <c r="L16" s="5" t="s">
        <v>32</v>
      </c>
    </row>
    <row r="17" ht="30.95" customHeight="1" spans="1:12">
      <c r="A17" s="12"/>
      <c r="B17" s="13"/>
      <c r="C17" s="124"/>
      <c r="D17" s="6" t="s">
        <v>318</v>
      </c>
      <c r="E17" s="125"/>
      <c r="F17" s="125"/>
      <c r="G17" s="124">
        <v>1.1</v>
      </c>
      <c r="H17" s="124">
        <v>1.1</v>
      </c>
      <c r="I17" s="124">
        <v>6</v>
      </c>
      <c r="J17" s="124"/>
      <c r="K17" s="124">
        <f t="shared" si="0"/>
        <v>6</v>
      </c>
      <c r="L17" s="5" t="s">
        <v>32</v>
      </c>
    </row>
    <row r="18" ht="30" customHeight="1" spans="1:12">
      <c r="A18" s="12"/>
      <c r="B18" s="13"/>
      <c r="C18" s="15" t="s">
        <v>98</v>
      </c>
      <c r="D18" s="6" t="s">
        <v>411</v>
      </c>
      <c r="E18" s="125"/>
      <c r="F18" s="125"/>
      <c r="G18" s="16" t="s">
        <v>412</v>
      </c>
      <c r="H18" s="16" t="s">
        <v>412</v>
      </c>
      <c r="I18" s="124">
        <v>6</v>
      </c>
      <c r="J18" s="124"/>
      <c r="K18" s="124">
        <f t="shared" si="0"/>
        <v>6</v>
      </c>
      <c r="L18" s="5" t="s">
        <v>32</v>
      </c>
    </row>
    <row r="19" ht="30" customHeight="1" spans="1:12">
      <c r="A19" s="18"/>
      <c r="B19" s="19"/>
      <c r="C19" s="24"/>
      <c r="D19" s="6" t="s">
        <v>318</v>
      </c>
      <c r="E19" s="125"/>
      <c r="F19" s="125"/>
      <c r="G19" s="16">
        <v>1</v>
      </c>
      <c r="H19" s="16">
        <v>1</v>
      </c>
      <c r="I19" s="135">
        <v>4</v>
      </c>
      <c r="J19" s="136"/>
      <c r="K19" s="124">
        <f t="shared" si="0"/>
        <v>4</v>
      </c>
      <c r="L19" s="5" t="s">
        <v>32</v>
      </c>
    </row>
    <row r="20" ht="30" customHeight="1" spans="1:12">
      <c r="A20" s="10" t="s">
        <v>103</v>
      </c>
      <c r="B20" s="11"/>
      <c r="C20" s="5" t="s">
        <v>104</v>
      </c>
      <c r="D20" s="6" t="s">
        <v>413</v>
      </c>
      <c r="E20" s="125"/>
      <c r="F20" s="125"/>
      <c r="G20" s="5" t="s">
        <v>414</v>
      </c>
      <c r="H20" s="5" t="s">
        <v>414</v>
      </c>
      <c r="I20" s="124">
        <v>10</v>
      </c>
      <c r="J20" s="124"/>
      <c r="K20" s="124">
        <f t="shared" si="0"/>
        <v>10</v>
      </c>
      <c r="L20" s="5" t="s">
        <v>32</v>
      </c>
    </row>
    <row r="21" ht="30" customHeight="1" spans="1:12">
      <c r="A21" s="12"/>
      <c r="B21" s="13"/>
      <c r="C21" s="5" t="s">
        <v>107</v>
      </c>
      <c r="D21" s="6" t="s">
        <v>268</v>
      </c>
      <c r="E21" s="125"/>
      <c r="F21" s="125"/>
      <c r="G21" s="5" t="s">
        <v>247</v>
      </c>
      <c r="H21" s="5" t="s">
        <v>247</v>
      </c>
      <c r="I21" s="124">
        <v>7</v>
      </c>
      <c r="J21" s="124"/>
      <c r="K21" s="124">
        <v>7</v>
      </c>
      <c r="L21" s="5" t="s">
        <v>32</v>
      </c>
    </row>
    <row r="22" ht="39" customHeight="1" spans="1:12">
      <c r="A22" s="12"/>
      <c r="B22" s="13"/>
      <c r="C22" s="5" t="s">
        <v>111</v>
      </c>
      <c r="D22" s="6" t="s">
        <v>415</v>
      </c>
      <c r="E22" s="125"/>
      <c r="F22" s="125"/>
      <c r="G22" s="5" t="s">
        <v>247</v>
      </c>
      <c r="H22" s="5" t="s">
        <v>247</v>
      </c>
      <c r="I22" s="124">
        <v>7</v>
      </c>
      <c r="J22" s="124"/>
      <c r="K22" s="124">
        <f>I22</f>
        <v>7</v>
      </c>
      <c r="L22" s="5" t="s">
        <v>32</v>
      </c>
    </row>
    <row r="23" ht="30" customHeight="1" spans="1:12">
      <c r="A23" s="18"/>
      <c r="B23" s="19"/>
      <c r="C23" s="5" t="s">
        <v>113</v>
      </c>
      <c r="D23" s="6" t="s">
        <v>164</v>
      </c>
      <c r="E23" s="125"/>
      <c r="F23" s="125"/>
      <c r="G23" s="131">
        <v>1</v>
      </c>
      <c r="H23" s="131">
        <v>1</v>
      </c>
      <c r="I23" s="124">
        <v>6</v>
      </c>
      <c r="J23" s="124"/>
      <c r="K23" s="124">
        <v>6</v>
      </c>
      <c r="L23" s="5" t="s">
        <v>32</v>
      </c>
    </row>
    <row r="24" ht="30" customHeight="1" spans="1:12">
      <c r="A24" s="8" t="s">
        <v>116</v>
      </c>
      <c r="B24" s="9"/>
      <c r="C24" s="5" t="s">
        <v>248</v>
      </c>
      <c r="D24" s="6" t="s">
        <v>416</v>
      </c>
      <c r="E24" s="125"/>
      <c r="F24" s="125"/>
      <c r="G24" s="131" t="s">
        <v>250</v>
      </c>
      <c r="H24" s="131">
        <v>0.9</v>
      </c>
      <c r="I24" s="124">
        <v>10</v>
      </c>
      <c r="J24" s="124"/>
      <c r="K24" s="124">
        <f>I24</f>
        <v>10</v>
      </c>
      <c r="L24" s="5" t="s">
        <v>32</v>
      </c>
    </row>
    <row r="25" ht="24" customHeight="1" spans="1:12">
      <c r="A25" s="8" t="s">
        <v>167</v>
      </c>
      <c r="B25" s="14"/>
      <c r="C25" s="9"/>
      <c r="D25" s="5" t="s">
        <v>32</v>
      </c>
      <c r="E25" s="124"/>
      <c r="F25" s="124"/>
      <c r="G25" s="124"/>
      <c r="H25" s="124"/>
      <c r="I25" s="124"/>
      <c r="J25" s="124"/>
      <c r="K25" s="124"/>
      <c r="L25" s="124"/>
    </row>
    <row r="26" ht="30" customHeight="1" spans="1:12">
      <c r="A26" s="5" t="s">
        <v>168</v>
      </c>
      <c r="B26" s="5"/>
      <c r="C26" s="5"/>
      <c r="D26" s="5"/>
      <c r="E26" s="5"/>
      <c r="F26" s="5"/>
      <c r="G26" s="5"/>
      <c r="H26" s="5"/>
      <c r="I26" s="5" t="s">
        <v>169</v>
      </c>
      <c r="J26" s="124"/>
      <c r="K26" s="5" t="s">
        <v>170</v>
      </c>
      <c r="L26" s="34" t="s">
        <v>171</v>
      </c>
    </row>
    <row r="27" ht="27.95" customHeight="1" spans="1:12">
      <c r="A27" s="5"/>
      <c r="B27" s="5"/>
      <c r="C27" s="5"/>
      <c r="D27" s="5"/>
      <c r="E27" s="5"/>
      <c r="F27" s="5"/>
      <c r="G27" s="5"/>
      <c r="H27" s="5"/>
      <c r="I27" s="137">
        <v>100</v>
      </c>
      <c r="J27" s="137"/>
      <c r="K27" s="137">
        <v>100</v>
      </c>
      <c r="L27" s="5" t="s">
        <v>109</v>
      </c>
    </row>
    <row r="28" ht="18" customHeight="1" spans="1:10">
      <c r="A28" s="30" t="s">
        <v>172</v>
      </c>
      <c r="B28" s="31"/>
      <c r="C28" s="31"/>
      <c r="D28" s="31"/>
      <c r="E28" s="31"/>
      <c r="F28" s="31"/>
      <c r="G28" s="31"/>
      <c r="H28" s="31"/>
      <c r="I28" s="31"/>
      <c r="J28" s="35"/>
    </row>
    <row r="29" ht="15" customHeight="1" spans="1:10">
      <c r="A29" s="30" t="s">
        <v>173</v>
      </c>
      <c r="B29" s="30"/>
      <c r="C29" s="30"/>
      <c r="D29" s="30"/>
      <c r="E29" s="30"/>
      <c r="F29" s="30"/>
      <c r="G29" s="30"/>
      <c r="H29" s="30"/>
      <c r="I29" s="30"/>
      <c r="J29" s="30"/>
    </row>
    <row r="30" spans="1:10">
      <c r="A30" s="30" t="s">
        <v>174</v>
      </c>
      <c r="B30" s="30"/>
      <c r="C30" s="30"/>
      <c r="D30" s="30"/>
      <c r="E30" s="30"/>
      <c r="F30" s="30"/>
      <c r="G30" s="30"/>
      <c r="H30" s="30"/>
      <c r="I30" s="30"/>
      <c r="J30" s="30"/>
    </row>
    <row r="39" spans="1:3">
      <c r="A39" s="132"/>
      <c r="B39" s="132"/>
      <c r="C39" s="132"/>
    </row>
  </sheetData>
  <mergeCells count="68">
    <mergeCell ref="A1:L1"/>
    <mergeCell ref="A3:B3"/>
    <mergeCell ref="C3:L3"/>
    <mergeCell ref="A4:B4"/>
    <mergeCell ref="C4:G4"/>
    <mergeCell ref="H4:I4"/>
    <mergeCell ref="J4:L4"/>
    <mergeCell ref="C5:D5"/>
    <mergeCell ref="F5:G5"/>
    <mergeCell ref="H5:I5"/>
    <mergeCell ref="C6:D6"/>
    <mergeCell ref="F6:G6"/>
    <mergeCell ref="H6:I6"/>
    <mergeCell ref="C7:D7"/>
    <mergeCell ref="F7:G7"/>
    <mergeCell ref="H7:I7"/>
    <mergeCell ref="C8:D8"/>
    <mergeCell ref="F8:G8"/>
    <mergeCell ref="H8:I8"/>
    <mergeCell ref="C9:D9"/>
    <mergeCell ref="F9:G9"/>
    <mergeCell ref="H9:I9"/>
    <mergeCell ref="B10:G10"/>
    <mergeCell ref="H10:L10"/>
    <mergeCell ref="B11:G11"/>
    <mergeCell ref="H11:L11"/>
    <mergeCell ref="A12:B12"/>
    <mergeCell ref="D12:F12"/>
    <mergeCell ref="I12:J12"/>
    <mergeCell ref="D13:F13"/>
    <mergeCell ref="I13:J13"/>
    <mergeCell ref="D14:F14"/>
    <mergeCell ref="I14:J14"/>
    <mergeCell ref="D15:F15"/>
    <mergeCell ref="I15:J15"/>
    <mergeCell ref="D16:F16"/>
    <mergeCell ref="I16:J16"/>
    <mergeCell ref="D17:F17"/>
    <mergeCell ref="I17:J17"/>
    <mergeCell ref="D18:F18"/>
    <mergeCell ref="I18:J18"/>
    <mergeCell ref="D19:F19"/>
    <mergeCell ref="I19:J19"/>
    <mergeCell ref="D20:F20"/>
    <mergeCell ref="I20:J20"/>
    <mergeCell ref="D21:F21"/>
    <mergeCell ref="I21:J21"/>
    <mergeCell ref="D22:F22"/>
    <mergeCell ref="I22:J22"/>
    <mergeCell ref="D23:F23"/>
    <mergeCell ref="I23:J23"/>
    <mergeCell ref="A24:B24"/>
    <mergeCell ref="D24:F24"/>
    <mergeCell ref="I24:J24"/>
    <mergeCell ref="A25:C25"/>
    <mergeCell ref="D25:L25"/>
    <mergeCell ref="I26:J26"/>
    <mergeCell ref="I27:J27"/>
    <mergeCell ref="A29:J29"/>
    <mergeCell ref="A30:J30"/>
    <mergeCell ref="A10:A11"/>
    <mergeCell ref="C13:C15"/>
    <mergeCell ref="C16:C17"/>
    <mergeCell ref="C18:C19"/>
    <mergeCell ref="A13:B19"/>
    <mergeCell ref="A20:B23"/>
    <mergeCell ref="A26:H27"/>
    <mergeCell ref="A5:B9"/>
  </mergeCells>
  <pageMargins left="0.357638888888889" right="0.161111111111111" top="0.2125" bottom="0.2125"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selection activeCell="D12" sqref="D12:F12"/>
    </sheetView>
  </sheetViews>
  <sheetFormatPr defaultColWidth="9.13888888888889" defaultRowHeight="13.2"/>
  <cols>
    <col min="1" max="1" width="8.28703703703704" style="123" customWidth="1"/>
    <col min="2" max="2" width="7.42592592592593" style="123" customWidth="1"/>
    <col min="3" max="3" width="13.712962962963" style="123" customWidth="1"/>
    <col min="4" max="4" width="5.85185185185185" style="123" customWidth="1"/>
    <col min="5" max="5" width="12.287037037037" style="123" customWidth="1"/>
    <col min="6" max="6" width="8" style="123" customWidth="1"/>
    <col min="7" max="7" width="10.4259259259259" style="123" customWidth="1"/>
    <col min="8" max="8" width="11.287037037037" style="123" customWidth="1"/>
    <col min="9" max="9" width="6.85185185185185" style="123" customWidth="1"/>
    <col min="10" max="11" width="9.13888888888889" style="123" customWidth="1"/>
    <col min="12" max="12" width="13.5740740740741" style="123" customWidth="1"/>
    <col min="13" max="16384" width="9.13888888888889" style="123"/>
  </cols>
  <sheetData>
    <row r="1" ht="27" customHeight="1" spans="1:12">
      <c r="A1" s="36" t="s">
        <v>121</v>
      </c>
      <c r="B1" s="36"/>
      <c r="C1" s="36"/>
      <c r="D1" s="36"/>
      <c r="E1" s="36"/>
      <c r="F1" s="36"/>
      <c r="G1" s="36"/>
      <c r="H1" s="36"/>
      <c r="I1" s="36"/>
      <c r="J1" s="36"/>
      <c r="K1" s="36"/>
      <c r="L1" s="36"/>
    </row>
    <row r="2" ht="18" customHeight="1" spans="1:12">
      <c r="A2" s="37"/>
      <c r="B2" s="37"/>
      <c r="C2" s="37"/>
      <c r="D2" s="37"/>
      <c r="E2" s="37"/>
      <c r="F2" s="37"/>
      <c r="G2" s="37"/>
      <c r="H2" s="37"/>
      <c r="I2" s="37"/>
      <c r="J2" s="37"/>
      <c r="K2" s="37"/>
      <c r="L2" s="122" t="s">
        <v>422</v>
      </c>
    </row>
    <row r="3" ht="30" customHeight="1" spans="1:12">
      <c r="A3" s="5" t="s">
        <v>123</v>
      </c>
      <c r="B3" s="124"/>
      <c r="C3" s="6" t="s">
        <v>423</v>
      </c>
      <c r="D3" s="125"/>
      <c r="E3" s="125"/>
      <c r="F3" s="125"/>
      <c r="G3" s="125"/>
      <c r="H3" s="125"/>
      <c r="I3" s="125"/>
      <c r="J3" s="125"/>
      <c r="K3" s="125"/>
      <c r="L3" s="125"/>
    </row>
    <row r="4" ht="30" customHeight="1" spans="1:12">
      <c r="A4" s="5" t="s">
        <v>125</v>
      </c>
      <c r="B4" s="124"/>
      <c r="C4" s="5" t="s">
        <v>126</v>
      </c>
      <c r="D4" s="124"/>
      <c r="E4" s="124"/>
      <c r="F4" s="124"/>
      <c r="G4" s="124"/>
      <c r="H4" s="5" t="s">
        <v>127</v>
      </c>
      <c r="I4" s="124"/>
      <c r="J4" s="5" t="s">
        <v>126</v>
      </c>
      <c r="K4" s="124"/>
      <c r="L4" s="124"/>
    </row>
    <row r="5" ht="30" customHeight="1" spans="1:12">
      <c r="A5" s="124" t="s">
        <v>233</v>
      </c>
      <c r="B5" s="124"/>
      <c r="C5" s="124"/>
      <c r="D5" s="124"/>
      <c r="E5" s="5" t="s">
        <v>129</v>
      </c>
      <c r="F5" s="5" t="s">
        <v>130</v>
      </c>
      <c r="G5" s="124"/>
      <c r="H5" s="5" t="s">
        <v>131</v>
      </c>
      <c r="I5" s="124"/>
      <c r="J5" s="5" t="s">
        <v>132</v>
      </c>
      <c r="K5" s="5" t="s">
        <v>133</v>
      </c>
      <c r="L5" s="5" t="s">
        <v>134</v>
      </c>
    </row>
    <row r="6" ht="30" customHeight="1" spans="1:12">
      <c r="A6" s="124"/>
      <c r="B6" s="124"/>
      <c r="C6" s="5" t="s">
        <v>135</v>
      </c>
      <c r="D6" s="124"/>
      <c r="E6" s="126">
        <f>E7+E8+E9</f>
        <v>593.18</v>
      </c>
      <c r="F6" s="127">
        <f>F7+F8+F9</f>
        <v>593.18</v>
      </c>
      <c r="G6" s="128"/>
      <c r="H6" s="127">
        <f>H7+H8+H9</f>
        <v>593.18</v>
      </c>
      <c r="I6" s="128"/>
      <c r="J6" s="124">
        <v>10</v>
      </c>
      <c r="K6" s="131">
        <f>H6/F6</f>
        <v>1</v>
      </c>
      <c r="L6" s="124">
        <v>10</v>
      </c>
    </row>
    <row r="7" ht="30" customHeight="1" spans="1:12">
      <c r="A7" s="124"/>
      <c r="B7" s="124"/>
      <c r="C7" s="5" t="s">
        <v>136</v>
      </c>
      <c r="D7" s="124"/>
      <c r="E7" s="126">
        <v>593.18</v>
      </c>
      <c r="F7" s="126">
        <v>593.18</v>
      </c>
      <c r="G7" s="126"/>
      <c r="H7" s="126">
        <v>593.18</v>
      </c>
      <c r="I7" s="126"/>
      <c r="J7" s="124" t="s">
        <v>234</v>
      </c>
      <c r="K7" s="131"/>
      <c r="L7" s="124" t="s">
        <v>234</v>
      </c>
    </row>
    <row r="8" ht="30" customHeight="1" spans="1:12">
      <c r="A8" s="124"/>
      <c r="B8" s="124"/>
      <c r="C8" s="124" t="s">
        <v>235</v>
      </c>
      <c r="D8" s="124"/>
      <c r="E8" s="129"/>
      <c r="F8" s="130"/>
      <c r="G8" s="129"/>
      <c r="H8" s="130"/>
      <c r="I8" s="133"/>
      <c r="J8" s="124" t="s">
        <v>234</v>
      </c>
      <c r="K8" s="124"/>
      <c r="L8" s="124" t="s">
        <v>234</v>
      </c>
    </row>
    <row r="9" ht="30" customHeight="1" spans="1:12">
      <c r="A9" s="124"/>
      <c r="B9" s="124"/>
      <c r="C9" s="124" t="s">
        <v>236</v>
      </c>
      <c r="D9" s="124"/>
      <c r="E9" s="124"/>
      <c r="F9" s="124"/>
      <c r="G9" s="124"/>
      <c r="H9" s="124"/>
      <c r="I9" s="124"/>
      <c r="J9" s="124" t="s">
        <v>234</v>
      </c>
      <c r="K9" s="124"/>
      <c r="L9" s="124" t="s">
        <v>234</v>
      </c>
    </row>
    <row r="10" ht="28.5" customHeight="1" spans="1:12">
      <c r="A10" s="5" t="s">
        <v>237</v>
      </c>
      <c r="B10" s="5" t="s">
        <v>140</v>
      </c>
      <c r="C10" s="124"/>
      <c r="D10" s="124"/>
      <c r="E10" s="124"/>
      <c r="F10" s="124"/>
      <c r="G10" s="124"/>
      <c r="H10" s="5" t="s">
        <v>48</v>
      </c>
      <c r="I10" s="124"/>
      <c r="J10" s="124"/>
      <c r="K10" s="124"/>
      <c r="L10" s="124"/>
    </row>
    <row r="11" ht="34.5" customHeight="1" spans="1:12">
      <c r="A11" s="124"/>
      <c r="B11" s="5" t="s">
        <v>238</v>
      </c>
      <c r="C11" s="124"/>
      <c r="D11" s="124"/>
      <c r="E11" s="124"/>
      <c r="F11" s="124"/>
      <c r="G11" s="124"/>
      <c r="H11" s="5" t="s">
        <v>424</v>
      </c>
      <c r="I11" s="124"/>
      <c r="J11" s="124"/>
      <c r="K11" s="124"/>
      <c r="L11" s="124"/>
    </row>
    <row r="12" ht="42" customHeight="1" spans="1:12">
      <c r="A12" s="8" t="s">
        <v>76</v>
      </c>
      <c r="B12" s="9"/>
      <c r="C12" s="5" t="s">
        <v>77</v>
      </c>
      <c r="D12" s="5" t="s">
        <v>78</v>
      </c>
      <c r="E12" s="124"/>
      <c r="F12" s="124"/>
      <c r="G12" s="5" t="s">
        <v>240</v>
      </c>
      <c r="H12" s="5" t="s">
        <v>74</v>
      </c>
      <c r="I12" s="8" t="s">
        <v>132</v>
      </c>
      <c r="J12" s="9"/>
      <c r="K12" s="5" t="s">
        <v>134</v>
      </c>
      <c r="L12" s="5" t="s">
        <v>75</v>
      </c>
    </row>
    <row r="13" ht="30" customHeight="1" spans="1:12">
      <c r="A13" s="10" t="s">
        <v>79</v>
      </c>
      <c r="B13" s="11"/>
      <c r="C13" s="15" t="s">
        <v>80</v>
      </c>
      <c r="D13" s="6" t="s">
        <v>300</v>
      </c>
      <c r="E13" s="125" t="s">
        <v>300</v>
      </c>
      <c r="F13" s="125" t="s">
        <v>300</v>
      </c>
      <c r="G13" s="124" t="s">
        <v>425</v>
      </c>
      <c r="H13" s="124">
        <v>10</v>
      </c>
      <c r="I13" s="124">
        <v>8</v>
      </c>
      <c r="J13" s="124"/>
      <c r="K13" s="124">
        <f t="shared" ref="K13:K23" si="0">I13</f>
        <v>8</v>
      </c>
      <c r="L13" s="5" t="s">
        <v>32</v>
      </c>
    </row>
    <row r="14" ht="30" customHeight="1" spans="1:12">
      <c r="A14" s="12"/>
      <c r="B14" s="13"/>
      <c r="C14" s="17"/>
      <c r="D14" s="6" t="s">
        <v>426</v>
      </c>
      <c r="E14" s="125" t="s">
        <v>426</v>
      </c>
      <c r="F14" s="125" t="s">
        <v>426</v>
      </c>
      <c r="G14" s="124" t="s">
        <v>427</v>
      </c>
      <c r="H14" s="124">
        <v>60</v>
      </c>
      <c r="I14" s="124">
        <v>6</v>
      </c>
      <c r="J14" s="124"/>
      <c r="K14" s="124">
        <f t="shared" si="0"/>
        <v>6</v>
      </c>
      <c r="L14" s="5" t="s">
        <v>32</v>
      </c>
    </row>
    <row r="15" ht="37.9" customHeight="1" spans="1:12">
      <c r="A15" s="12"/>
      <c r="B15" s="13"/>
      <c r="C15" s="17"/>
      <c r="D15" s="6" t="s">
        <v>428</v>
      </c>
      <c r="E15" s="125" t="s">
        <v>428</v>
      </c>
      <c r="F15" s="125" t="s">
        <v>428</v>
      </c>
      <c r="G15" s="16" t="s">
        <v>429</v>
      </c>
      <c r="H15" s="131">
        <v>0.01</v>
      </c>
      <c r="I15" s="124">
        <v>6</v>
      </c>
      <c r="J15" s="124"/>
      <c r="K15" s="124">
        <f t="shared" si="0"/>
        <v>6</v>
      </c>
      <c r="L15" s="5" t="s">
        <v>32</v>
      </c>
    </row>
    <row r="16" ht="37.9" customHeight="1" spans="1:12">
      <c r="A16" s="12"/>
      <c r="B16" s="13"/>
      <c r="C16" s="17"/>
      <c r="D16" s="6" t="s">
        <v>430</v>
      </c>
      <c r="E16" s="125" t="s">
        <v>430</v>
      </c>
      <c r="F16" s="125" t="s">
        <v>430</v>
      </c>
      <c r="G16" s="16" t="s">
        <v>431</v>
      </c>
      <c r="H16" s="16" t="s">
        <v>431</v>
      </c>
      <c r="I16" s="124">
        <v>6</v>
      </c>
      <c r="J16" s="124"/>
      <c r="K16" s="124">
        <f t="shared" si="0"/>
        <v>6</v>
      </c>
      <c r="L16" s="5" t="s">
        <v>32</v>
      </c>
    </row>
    <row r="17" ht="37.9" customHeight="1" spans="1:12">
      <c r="A17" s="12"/>
      <c r="B17" s="13"/>
      <c r="C17" s="17"/>
      <c r="D17" s="6" t="s">
        <v>432</v>
      </c>
      <c r="E17" s="125" t="s">
        <v>432</v>
      </c>
      <c r="F17" s="125" t="s">
        <v>432</v>
      </c>
      <c r="G17" s="16" t="s">
        <v>433</v>
      </c>
      <c r="H17" s="16" t="s">
        <v>433</v>
      </c>
      <c r="I17" s="124">
        <v>6</v>
      </c>
      <c r="J17" s="124"/>
      <c r="K17" s="124">
        <f t="shared" si="0"/>
        <v>6</v>
      </c>
      <c r="L17" s="5" t="s">
        <v>32</v>
      </c>
    </row>
    <row r="18" ht="37.9" customHeight="1" spans="1:12">
      <c r="A18" s="12"/>
      <c r="B18" s="13"/>
      <c r="C18" s="17"/>
      <c r="D18" s="6" t="s">
        <v>434</v>
      </c>
      <c r="E18" s="125" t="s">
        <v>434</v>
      </c>
      <c r="F18" s="125" t="s">
        <v>434</v>
      </c>
      <c r="G18" s="16" t="s">
        <v>435</v>
      </c>
      <c r="H18" s="131" t="s">
        <v>436</v>
      </c>
      <c r="I18" s="124">
        <v>4</v>
      </c>
      <c r="J18" s="124"/>
      <c r="K18" s="124">
        <f t="shared" si="0"/>
        <v>4</v>
      </c>
      <c r="L18" s="5" t="s">
        <v>32</v>
      </c>
    </row>
    <row r="19" ht="37.9" customHeight="1" spans="1:12">
      <c r="A19" s="12"/>
      <c r="B19" s="13"/>
      <c r="C19" s="24"/>
      <c r="D19" s="6" t="s">
        <v>437</v>
      </c>
      <c r="E19" s="125" t="s">
        <v>437</v>
      </c>
      <c r="F19" s="125" t="s">
        <v>437</v>
      </c>
      <c r="G19" s="16" t="s">
        <v>438</v>
      </c>
      <c r="H19" s="131" t="s">
        <v>439</v>
      </c>
      <c r="I19" s="5">
        <v>4</v>
      </c>
      <c r="J19" s="124"/>
      <c r="K19" s="124">
        <f t="shared" si="0"/>
        <v>4</v>
      </c>
      <c r="L19" s="5" t="s">
        <v>32</v>
      </c>
    </row>
    <row r="20" ht="37.9" customHeight="1" spans="1:12">
      <c r="A20" s="12"/>
      <c r="B20" s="13"/>
      <c r="C20" s="5" t="s">
        <v>93</v>
      </c>
      <c r="D20" s="6" t="s">
        <v>264</v>
      </c>
      <c r="E20" s="125" t="s">
        <v>264</v>
      </c>
      <c r="F20" s="125" t="s">
        <v>264</v>
      </c>
      <c r="G20" s="16">
        <v>1</v>
      </c>
      <c r="H20" s="131">
        <v>1</v>
      </c>
      <c r="I20" s="124">
        <v>4</v>
      </c>
      <c r="J20" s="124"/>
      <c r="K20" s="124">
        <f t="shared" si="0"/>
        <v>4</v>
      </c>
      <c r="L20" s="5" t="s">
        <v>32</v>
      </c>
    </row>
    <row r="21" ht="30.95" customHeight="1" spans="1:12">
      <c r="A21" s="12"/>
      <c r="B21" s="13"/>
      <c r="C21" s="124"/>
      <c r="D21" s="6" t="s">
        <v>265</v>
      </c>
      <c r="E21" s="125" t="s">
        <v>265</v>
      </c>
      <c r="F21" s="125" t="s">
        <v>265</v>
      </c>
      <c r="G21" s="131">
        <v>1</v>
      </c>
      <c r="H21" s="131">
        <v>1</v>
      </c>
      <c r="I21" s="124">
        <v>3</v>
      </c>
      <c r="J21" s="124"/>
      <c r="K21" s="124">
        <f t="shared" si="0"/>
        <v>3</v>
      </c>
      <c r="L21" s="5" t="s">
        <v>32</v>
      </c>
    </row>
    <row r="22" ht="30" customHeight="1" spans="1:12">
      <c r="A22" s="18"/>
      <c r="B22" s="19"/>
      <c r="C22" s="5" t="s">
        <v>98</v>
      </c>
      <c r="D22" s="6" t="s">
        <v>266</v>
      </c>
      <c r="E22" s="125"/>
      <c r="F22" s="125"/>
      <c r="G22" s="16" t="s">
        <v>245</v>
      </c>
      <c r="H22" s="16" t="s">
        <v>245</v>
      </c>
      <c r="I22" s="124">
        <v>3</v>
      </c>
      <c r="J22" s="124"/>
      <c r="K22" s="124">
        <f t="shared" si="0"/>
        <v>3</v>
      </c>
      <c r="L22" s="5" t="s">
        <v>32</v>
      </c>
    </row>
    <row r="23" ht="30" customHeight="1" spans="1:12">
      <c r="A23" s="10" t="s">
        <v>103</v>
      </c>
      <c r="B23" s="11"/>
      <c r="C23" s="5" t="s">
        <v>104</v>
      </c>
      <c r="D23" s="6" t="s">
        <v>440</v>
      </c>
      <c r="E23" s="125"/>
      <c r="F23" s="125"/>
      <c r="G23" s="5" t="s">
        <v>247</v>
      </c>
      <c r="H23" s="5" t="s">
        <v>247</v>
      </c>
      <c r="I23" s="124">
        <v>6</v>
      </c>
      <c r="J23" s="124"/>
      <c r="K23" s="124">
        <f t="shared" si="0"/>
        <v>6</v>
      </c>
      <c r="L23" s="5" t="s">
        <v>32</v>
      </c>
    </row>
    <row r="24" ht="30" customHeight="1" spans="1:12">
      <c r="A24" s="12"/>
      <c r="B24" s="13"/>
      <c r="C24" s="5" t="s">
        <v>107</v>
      </c>
      <c r="D24" s="6" t="s">
        <v>441</v>
      </c>
      <c r="E24" s="125"/>
      <c r="F24" s="125"/>
      <c r="G24" s="5" t="s">
        <v>442</v>
      </c>
      <c r="H24" s="5" t="s">
        <v>443</v>
      </c>
      <c r="I24" s="124">
        <v>6</v>
      </c>
      <c r="J24" s="124"/>
      <c r="K24" s="124">
        <v>4</v>
      </c>
      <c r="L24" s="5" t="s">
        <v>32</v>
      </c>
    </row>
    <row r="25" ht="30" customHeight="1" spans="1:12">
      <c r="A25" s="12"/>
      <c r="B25" s="13"/>
      <c r="C25" s="124"/>
      <c r="D25" s="6" t="s">
        <v>444</v>
      </c>
      <c r="E25" s="125"/>
      <c r="F25" s="125"/>
      <c r="G25" s="5" t="s">
        <v>247</v>
      </c>
      <c r="H25" s="5" t="s">
        <v>247</v>
      </c>
      <c r="I25" s="124">
        <v>6</v>
      </c>
      <c r="J25" s="124"/>
      <c r="K25" s="124">
        <f>I25</f>
        <v>6</v>
      </c>
      <c r="L25" s="5" t="s">
        <v>32</v>
      </c>
    </row>
    <row r="26" ht="39" customHeight="1" spans="1:12">
      <c r="A26" s="12"/>
      <c r="B26" s="13"/>
      <c r="C26" s="5" t="s">
        <v>111</v>
      </c>
      <c r="D26" s="6" t="s">
        <v>270</v>
      </c>
      <c r="E26" s="125"/>
      <c r="F26" s="125"/>
      <c r="G26" s="5" t="s">
        <v>271</v>
      </c>
      <c r="H26" s="5" t="s">
        <v>271</v>
      </c>
      <c r="I26" s="124">
        <v>6</v>
      </c>
      <c r="J26" s="124"/>
      <c r="K26" s="124">
        <f>I26</f>
        <v>6</v>
      </c>
      <c r="L26" s="5" t="s">
        <v>32</v>
      </c>
    </row>
    <row r="27" ht="30" customHeight="1" spans="1:12">
      <c r="A27" s="18"/>
      <c r="B27" s="19"/>
      <c r="C27" s="5" t="s">
        <v>113</v>
      </c>
      <c r="D27" s="6" t="s">
        <v>445</v>
      </c>
      <c r="E27" s="125"/>
      <c r="F27" s="125"/>
      <c r="G27" s="131">
        <v>1</v>
      </c>
      <c r="H27" s="131">
        <v>1</v>
      </c>
      <c r="I27" s="124">
        <v>6</v>
      </c>
      <c r="J27" s="124"/>
      <c r="K27" s="124">
        <v>3</v>
      </c>
      <c r="L27" s="5" t="s">
        <v>32</v>
      </c>
    </row>
    <row r="28" ht="30" customHeight="1" spans="1:12">
      <c r="A28" s="8" t="s">
        <v>116</v>
      </c>
      <c r="B28" s="9"/>
      <c r="C28" s="5" t="s">
        <v>248</v>
      </c>
      <c r="D28" s="6" t="s">
        <v>273</v>
      </c>
      <c r="E28" s="125"/>
      <c r="F28" s="125"/>
      <c r="G28" s="131" t="s">
        <v>250</v>
      </c>
      <c r="H28" s="131">
        <v>0.9</v>
      </c>
      <c r="I28" s="124">
        <v>10</v>
      </c>
      <c r="J28" s="124"/>
      <c r="K28" s="124">
        <f>I28</f>
        <v>10</v>
      </c>
      <c r="L28" s="5" t="s">
        <v>32</v>
      </c>
    </row>
    <row r="29" ht="24" customHeight="1" spans="1:12">
      <c r="A29" s="8" t="s">
        <v>167</v>
      </c>
      <c r="B29" s="14"/>
      <c r="C29" s="9"/>
      <c r="D29" s="5" t="s">
        <v>32</v>
      </c>
      <c r="E29" s="124"/>
      <c r="F29" s="124"/>
      <c r="G29" s="124"/>
      <c r="H29" s="124"/>
      <c r="I29" s="124"/>
      <c r="J29" s="124"/>
      <c r="K29" s="124"/>
      <c r="L29" s="124"/>
    </row>
    <row r="30" ht="30" customHeight="1" spans="1:12">
      <c r="A30" s="5" t="s">
        <v>168</v>
      </c>
      <c r="B30" s="5"/>
      <c r="C30" s="5"/>
      <c r="D30" s="5"/>
      <c r="E30" s="5"/>
      <c r="F30" s="5"/>
      <c r="G30" s="5"/>
      <c r="H30" s="5"/>
      <c r="I30" s="5" t="s">
        <v>169</v>
      </c>
      <c r="J30" s="124"/>
      <c r="K30" s="5" t="s">
        <v>170</v>
      </c>
      <c r="L30" s="34" t="s">
        <v>171</v>
      </c>
    </row>
    <row r="31" ht="27.95" customHeight="1" spans="1:12">
      <c r="A31" s="5"/>
      <c r="B31" s="5"/>
      <c r="C31" s="5"/>
      <c r="D31" s="5"/>
      <c r="E31" s="5"/>
      <c r="F31" s="5"/>
      <c r="G31" s="5"/>
      <c r="H31" s="5"/>
      <c r="I31" s="134">
        <v>100</v>
      </c>
      <c r="J31" s="134"/>
      <c r="K31" s="134">
        <v>95</v>
      </c>
      <c r="L31" s="134" t="s">
        <v>109</v>
      </c>
    </row>
    <row r="32" ht="19.9" customHeight="1" spans="1:10">
      <c r="A32" s="30" t="s">
        <v>172</v>
      </c>
      <c r="B32" s="31"/>
      <c r="C32" s="31"/>
      <c r="D32" s="31"/>
      <c r="E32" s="31"/>
      <c r="F32" s="31"/>
      <c r="G32" s="31"/>
      <c r="H32" s="31"/>
      <c r="I32" s="31"/>
      <c r="J32" s="35"/>
    </row>
    <row r="33" ht="15" customHeight="1" spans="1:10">
      <c r="A33" s="30" t="s">
        <v>173</v>
      </c>
      <c r="B33" s="30"/>
      <c r="C33" s="30"/>
      <c r="D33" s="30"/>
      <c r="E33" s="30"/>
      <c r="F33" s="30"/>
      <c r="G33" s="30"/>
      <c r="H33" s="30"/>
      <c r="I33" s="30"/>
      <c r="J33" s="30"/>
    </row>
    <row r="34" spans="1:10">
      <c r="A34" s="30" t="s">
        <v>174</v>
      </c>
      <c r="B34" s="30"/>
      <c r="C34" s="30"/>
      <c r="D34" s="30"/>
      <c r="E34" s="30"/>
      <c r="F34" s="30"/>
      <c r="G34" s="30"/>
      <c r="H34" s="30"/>
      <c r="I34" s="30"/>
      <c r="J34" s="30"/>
    </row>
    <row r="43" spans="1:3">
      <c r="A43" s="132"/>
      <c r="B43" s="132"/>
      <c r="C43" s="132"/>
    </row>
  </sheetData>
  <mergeCells count="76">
    <mergeCell ref="A1:L1"/>
    <mergeCell ref="A3:B3"/>
    <mergeCell ref="C3:L3"/>
    <mergeCell ref="A4:B4"/>
    <mergeCell ref="C4:G4"/>
    <mergeCell ref="H4:I4"/>
    <mergeCell ref="J4:L4"/>
    <mergeCell ref="C5:D5"/>
    <mergeCell ref="F5:G5"/>
    <mergeCell ref="H5:I5"/>
    <mergeCell ref="C6:D6"/>
    <mergeCell ref="F6:G6"/>
    <mergeCell ref="H6:I6"/>
    <mergeCell ref="C7:D7"/>
    <mergeCell ref="F7:G7"/>
    <mergeCell ref="H7:I7"/>
    <mergeCell ref="C8:D8"/>
    <mergeCell ref="F8:G8"/>
    <mergeCell ref="H8:I8"/>
    <mergeCell ref="C9:D9"/>
    <mergeCell ref="F9:G9"/>
    <mergeCell ref="H9:I9"/>
    <mergeCell ref="B10:G10"/>
    <mergeCell ref="H10:L10"/>
    <mergeCell ref="B11:G11"/>
    <mergeCell ref="H11:L11"/>
    <mergeCell ref="A12:B12"/>
    <mergeCell ref="D12:F12"/>
    <mergeCell ref="I12:J12"/>
    <mergeCell ref="D13:F13"/>
    <mergeCell ref="I13:J13"/>
    <mergeCell ref="D14:F14"/>
    <mergeCell ref="I14:J14"/>
    <mergeCell ref="D15:F15"/>
    <mergeCell ref="I15:J15"/>
    <mergeCell ref="D16:F16"/>
    <mergeCell ref="I16:J16"/>
    <mergeCell ref="D17:F17"/>
    <mergeCell ref="I17:J17"/>
    <mergeCell ref="D18:F18"/>
    <mergeCell ref="I18:J18"/>
    <mergeCell ref="D19:F19"/>
    <mergeCell ref="I19:J19"/>
    <mergeCell ref="D20:F20"/>
    <mergeCell ref="I20:J20"/>
    <mergeCell ref="D21:F21"/>
    <mergeCell ref="I21:J21"/>
    <mergeCell ref="D22:F22"/>
    <mergeCell ref="I22:J22"/>
    <mergeCell ref="D23:F23"/>
    <mergeCell ref="I23:J23"/>
    <mergeCell ref="D24:F24"/>
    <mergeCell ref="I24:J24"/>
    <mergeCell ref="D25:F25"/>
    <mergeCell ref="I25:J25"/>
    <mergeCell ref="D26:F26"/>
    <mergeCell ref="I26:J26"/>
    <mergeCell ref="D27:F27"/>
    <mergeCell ref="I27:J27"/>
    <mergeCell ref="A28:B28"/>
    <mergeCell ref="D28:F28"/>
    <mergeCell ref="I28:J28"/>
    <mergeCell ref="A29:C29"/>
    <mergeCell ref="D29:L29"/>
    <mergeCell ref="I30:J30"/>
    <mergeCell ref="I31:J31"/>
    <mergeCell ref="A33:J33"/>
    <mergeCell ref="A34:J34"/>
    <mergeCell ref="A10:A11"/>
    <mergeCell ref="C13:C19"/>
    <mergeCell ref="C20:C21"/>
    <mergeCell ref="C24:C25"/>
    <mergeCell ref="A23:B27"/>
    <mergeCell ref="A30:H31"/>
    <mergeCell ref="A13:B22"/>
    <mergeCell ref="A5:B9"/>
  </mergeCells>
  <pageMargins left="0.357638888888889" right="0.161111111111111" top="0.2125" bottom="0.2125"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D14" sqref="D14:F14"/>
    </sheetView>
  </sheetViews>
  <sheetFormatPr defaultColWidth="10.1388888888889" defaultRowHeight="13.8"/>
  <cols>
    <col min="1" max="1" width="6.71296296296296" style="1" customWidth="1"/>
    <col min="2" max="2" width="4.13888888888889" style="1" customWidth="1"/>
    <col min="3" max="3" width="13.712962962963" style="1" customWidth="1"/>
    <col min="4" max="5" width="10.1388888888889" style="1"/>
    <col min="6" max="6" width="10.1388888888889" style="1" customWidth="1"/>
    <col min="7" max="11" width="10.1388888888889" style="1"/>
    <col min="12" max="12" width="18.287037037037" style="1" customWidth="1"/>
    <col min="13" max="13" width="9.57407407407407" style="1" customWidth="1"/>
    <col min="14" max="16384" width="10.1388888888889" style="1"/>
  </cols>
  <sheetData>
    <row r="1" ht="30" customHeight="1" spans="1:12">
      <c r="A1" s="36" t="s">
        <v>121</v>
      </c>
      <c r="B1" s="36"/>
      <c r="C1" s="36"/>
      <c r="D1" s="36"/>
      <c r="E1" s="36"/>
      <c r="F1" s="36"/>
      <c r="G1" s="36"/>
      <c r="H1" s="36"/>
      <c r="I1" s="36"/>
      <c r="J1" s="36"/>
      <c r="K1" s="36"/>
      <c r="L1" s="36"/>
    </row>
    <row r="2" s="120" customFormat="1" ht="18" customHeight="1" spans="1:12">
      <c r="A2" s="117"/>
      <c r="B2" s="117"/>
      <c r="C2" s="117"/>
      <c r="D2" s="117"/>
      <c r="E2" s="117"/>
      <c r="F2" s="117"/>
      <c r="G2" s="117"/>
      <c r="H2" s="117"/>
      <c r="I2" s="117"/>
      <c r="J2" s="117"/>
      <c r="K2" s="117"/>
      <c r="L2" s="122" t="s">
        <v>446</v>
      </c>
    </row>
    <row r="3" ht="18" customHeight="1" spans="1:12">
      <c r="A3" s="5" t="s">
        <v>123</v>
      </c>
      <c r="B3" s="5"/>
      <c r="C3" s="6" t="s">
        <v>423</v>
      </c>
      <c r="D3" s="6"/>
      <c r="E3" s="6"/>
      <c r="F3" s="6"/>
      <c r="G3" s="6"/>
      <c r="H3" s="6"/>
      <c r="I3" s="6"/>
      <c r="J3" s="6"/>
      <c r="K3" s="6"/>
      <c r="L3" s="6"/>
    </row>
    <row r="4" ht="18" customHeight="1" spans="1:12">
      <c r="A4" s="5" t="s">
        <v>125</v>
      </c>
      <c r="B4" s="5"/>
      <c r="C4" s="5" t="s">
        <v>126</v>
      </c>
      <c r="D4" s="5"/>
      <c r="E4" s="5"/>
      <c r="F4" s="5"/>
      <c r="G4" s="5"/>
      <c r="H4" s="5" t="s">
        <v>127</v>
      </c>
      <c r="I4" s="5"/>
      <c r="J4" s="5" t="s">
        <v>447</v>
      </c>
      <c r="K4" s="5"/>
      <c r="L4" s="5"/>
    </row>
    <row r="5" ht="18" customHeight="1" spans="1:12">
      <c r="A5" s="5" t="s">
        <v>353</v>
      </c>
      <c r="B5" s="5"/>
      <c r="C5" s="5"/>
      <c r="D5" s="5"/>
      <c r="E5" s="5" t="s">
        <v>129</v>
      </c>
      <c r="F5" s="5" t="s">
        <v>130</v>
      </c>
      <c r="G5" s="5"/>
      <c r="H5" s="5" t="s">
        <v>131</v>
      </c>
      <c r="I5" s="5"/>
      <c r="J5" s="118" t="s">
        <v>132</v>
      </c>
      <c r="K5" s="5" t="s">
        <v>133</v>
      </c>
      <c r="L5" s="5" t="s">
        <v>134</v>
      </c>
    </row>
    <row r="6" ht="18" customHeight="1" spans="1:12">
      <c r="A6" s="5"/>
      <c r="B6" s="5"/>
      <c r="C6" s="121" t="s">
        <v>135</v>
      </c>
      <c r="D6" s="121"/>
      <c r="E6" s="5"/>
      <c r="F6" s="7">
        <v>100</v>
      </c>
      <c r="G6" s="7"/>
      <c r="H6" s="7">
        <v>100</v>
      </c>
      <c r="I6" s="7"/>
      <c r="J6" s="5">
        <v>10</v>
      </c>
      <c r="K6" s="16">
        <v>1</v>
      </c>
      <c r="L6" s="5">
        <v>10</v>
      </c>
    </row>
    <row r="7" ht="18" customHeight="1" spans="1:12">
      <c r="A7" s="5"/>
      <c r="B7" s="5"/>
      <c r="C7" s="5" t="s">
        <v>136</v>
      </c>
      <c r="D7" s="5"/>
      <c r="E7" s="5"/>
      <c r="F7" s="7">
        <v>100</v>
      </c>
      <c r="G7" s="7"/>
      <c r="H7" s="7">
        <v>100</v>
      </c>
      <c r="I7" s="7"/>
      <c r="J7" s="5" t="s">
        <v>234</v>
      </c>
      <c r="K7" s="16">
        <v>1</v>
      </c>
      <c r="L7" s="5" t="s">
        <v>234</v>
      </c>
    </row>
    <row r="8" ht="18" customHeight="1" spans="1:12">
      <c r="A8" s="5"/>
      <c r="B8" s="5"/>
      <c r="C8" s="5" t="s">
        <v>137</v>
      </c>
      <c r="D8" s="5"/>
      <c r="E8" s="5"/>
      <c r="F8" s="5"/>
      <c r="G8" s="5"/>
      <c r="H8" s="5"/>
      <c r="I8" s="5"/>
      <c r="J8" s="5" t="s">
        <v>234</v>
      </c>
      <c r="K8" s="5"/>
      <c r="L8" s="5" t="s">
        <v>234</v>
      </c>
    </row>
    <row r="9" ht="18" customHeight="1" spans="1:12">
      <c r="A9" s="5"/>
      <c r="B9" s="5"/>
      <c r="C9" s="5" t="s">
        <v>354</v>
      </c>
      <c r="D9" s="5"/>
      <c r="E9" s="5"/>
      <c r="F9" s="5"/>
      <c r="G9" s="5"/>
      <c r="H9" s="5"/>
      <c r="I9" s="5"/>
      <c r="J9" s="5" t="s">
        <v>234</v>
      </c>
      <c r="K9" s="5"/>
      <c r="L9" s="5" t="s">
        <v>234</v>
      </c>
    </row>
    <row r="10" ht="18" customHeight="1" spans="1:12">
      <c r="A10" s="5" t="s">
        <v>237</v>
      </c>
      <c r="B10" s="5" t="s">
        <v>140</v>
      </c>
      <c r="C10" s="5"/>
      <c r="D10" s="5"/>
      <c r="E10" s="5"/>
      <c r="F10" s="5"/>
      <c r="G10" s="5"/>
      <c r="H10" s="5" t="s">
        <v>48</v>
      </c>
      <c r="I10" s="5"/>
      <c r="J10" s="5"/>
      <c r="K10" s="5"/>
      <c r="L10" s="5"/>
    </row>
    <row r="11" ht="43.9" customHeight="1" spans="1:12">
      <c r="A11" s="5"/>
      <c r="B11" s="6" t="s">
        <v>448</v>
      </c>
      <c r="C11" s="6"/>
      <c r="D11" s="6"/>
      <c r="E11" s="6"/>
      <c r="F11" s="6"/>
      <c r="G11" s="6"/>
      <c r="H11" s="6" t="s">
        <v>449</v>
      </c>
      <c r="I11" s="6"/>
      <c r="J11" s="6"/>
      <c r="K11" s="6"/>
      <c r="L11" s="6"/>
    </row>
    <row r="12" ht="24" spans="1:12">
      <c r="A12" s="8" t="s">
        <v>76</v>
      </c>
      <c r="B12" s="9"/>
      <c r="C12" s="5" t="s">
        <v>77</v>
      </c>
      <c r="D12" s="5" t="s">
        <v>78</v>
      </c>
      <c r="E12" s="5"/>
      <c r="F12" s="5"/>
      <c r="G12" s="5" t="s">
        <v>240</v>
      </c>
      <c r="H12" s="5" t="s">
        <v>74</v>
      </c>
      <c r="I12" s="5" t="s">
        <v>132</v>
      </c>
      <c r="J12" s="5"/>
      <c r="K12" s="118" t="s">
        <v>134</v>
      </c>
      <c r="L12" s="5" t="s">
        <v>75</v>
      </c>
    </row>
    <row r="13" ht="19.15" customHeight="1" spans="1:12">
      <c r="A13" s="10" t="s">
        <v>79</v>
      </c>
      <c r="B13" s="11"/>
      <c r="C13" s="5" t="s">
        <v>80</v>
      </c>
      <c r="D13" s="5" t="s">
        <v>450</v>
      </c>
      <c r="E13" s="5"/>
      <c r="F13" s="5"/>
      <c r="G13" s="5" t="s">
        <v>451</v>
      </c>
      <c r="H13" s="5">
        <v>10</v>
      </c>
      <c r="I13" s="5">
        <v>10</v>
      </c>
      <c r="J13" s="5"/>
      <c r="K13" s="5">
        <v>10</v>
      </c>
      <c r="L13" s="5" t="s">
        <v>32</v>
      </c>
    </row>
    <row r="14" ht="19.9" customHeight="1" spans="1:12">
      <c r="A14" s="12"/>
      <c r="B14" s="13"/>
      <c r="C14" s="5"/>
      <c r="D14" s="8" t="s">
        <v>452</v>
      </c>
      <c r="E14" s="14"/>
      <c r="F14" s="9"/>
      <c r="G14" s="5" t="s">
        <v>451</v>
      </c>
      <c r="H14" s="5">
        <v>10</v>
      </c>
      <c r="I14" s="8">
        <v>8</v>
      </c>
      <c r="J14" s="9"/>
      <c r="K14" s="5">
        <v>8</v>
      </c>
      <c r="L14" s="5" t="s">
        <v>32</v>
      </c>
    </row>
    <row r="15" ht="25.9" customHeight="1" spans="1:15">
      <c r="A15" s="12"/>
      <c r="B15" s="13"/>
      <c r="C15" s="5"/>
      <c r="D15" s="5" t="s">
        <v>453</v>
      </c>
      <c r="E15" s="5"/>
      <c r="F15" s="5"/>
      <c r="G15" s="5" t="s">
        <v>454</v>
      </c>
      <c r="H15" s="5">
        <v>1</v>
      </c>
      <c r="I15" s="5">
        <v>8</v>
      </c>
      <c r="J15" s="5"/>
      <c r="K15" s="5">
        <v>8</v>
      </c>
      <c r="L15" s="5" t="s">
        <v>32</v>
      </c>
      <c r="O15" s="120"/>
    </row>
    <row r="16" ht="19.9" customHeight="1" spans="1:12">
      <c r="A16" s="12"/>
      <c r="B16" s="13"/>
      <c r="C16" s="5" t="s">
        <v>93</v>
      </c>
      <c r="D16" s="5" t="s">
        <v>455</v>
      </c>
      <c r="E16" s="5"/>
      <c r="F16" s="5"/>
      <c r="G16" s="16">
        <v>1</v>
      </c>
      <c r="H16" s="16">
        <v>1</v>
      </c>
      <c r="I16" s="5">
        <v>7</v>
      </c>
      <c r="J16" s="5"/>
      <c r="K16" s="5">
        <v>7</v>
      </c>
      <c r="L16" s="5" t="s">
        <v>32</v>
      </c>
    </row>
    <row r="17" ht="19.9" customHeight="1" spans="1:12">
      <c r="A17" s="12"/>
      <c r="B17" s="13"/>
      <c r="C17" s="5"/>
      <c r="D17" s="5" t="s">
        <v>456</v>
      </c>
      <c r="E17" s="5"/>
      <c r="F17" s="5"/>
      <c r="G17" s="16">
        <v>1</v>
      </c>
      <c r="H17" s="16">
        <v>1</v>
      </c>
      <c r="I17" s="5">
        <v>9</v>
      </c>
      <c r="J17" s="5"/>
      <c r="K17" s="5">
        <v>9</v>
      </c>
      <c r="L17" s="5" t="s">
        <v>32</v>
      </c>
    </row>
    <row r="18" ht="19.9" customHeight="1" spans="1:12">
      <c r="A18" s="18"/>
      <c r="B18" s="19"/>
      <c r="C18" s="5" t="s">
        <v>98</v>
      </c>
      <c r="D18" s="6" t="s">
        <v>457</v>
      </c>
      <c r="E18" s="6"/>
      <c r="F18" s="6"/>
      <c r="G18" s="16" t="s">
        <v>458</v>
      </c>
      <c r="H18" s="16" t="s">
        <v>459</v>
      </c>
      <c r="I18" s="5">
        <v>8</v>
      </c>
      <c r="J18" s="5"/>
      <c r="K18" s="5">
        <v>8</v>
      </c>
      <c r="L18" s="5" t="s">
        <v>32</v>
      </c>
    </row>
    <row r="19" ht="19.9" customHeight="1" spans="1:12">
      <c r="A19" s="8" t="s">
        <v>103</v>
      </c>
      <c r="B19" s="9"/>
      <c r="C19" s="5" t="s">
        <v>107</v>
      </c>
      <c r="D19" s="6" t="s">
        <v>460</v>
      </c>
      <c r="E19" s="6"/>
      <c r="F19" s="6"/>
      <c r="G19" s="16">
        <v>1</v>
      </c>
      <c r="H19" s="16">
        <v>1</v>
      </c>
      <c r="I19" s="5">
        <v>30</v>
      </c>
      <c r="J19" s="5"/>
      <c r="K19" s="5">
        <v>30</v>
      </c>
      <c r="L19" s="5" t="s">
        <v>32</v>
      </c>
    </row>
    <row r="20" ht="19.9" customHeight="1" spans="1:12">
      <c r="A20" s="8" t="s">
        <v>116</v>
      </c>
      <c r="B20" s="9"/>
      <c r="C20" s="5" t="s">
        <v>248</v>
      </c>
      <c r="D20" s="6" t="s">
        <v>461</v>
      </c>
      <c r="E20" s="6"/>
      <c r="F20" s="6"/>
      <c r="G20" s="16">
        <v>0.9</v>
      </c>
      <c r="H20" s="16">
        <v>0.9</v>
      </c>
      <c r="I20" s="5">
        <v>10</v>
      </c>
      <c r="J20" s="5"/>
      <c r="K20" s="5">
        <v>10</v>
      </c>
      <c r="L20" s="5" t="s">
        <v>32</v>
      </c>
    </row>
    <row r="21" ht="19.9" customHeight="1" spans="1:12">
      <c r="A21" s="8" t="s">
        <v>167</v>
      </c>
      <c r="B21" s="14"/>
      <c r="C21" s="9"/>
      <c r="D21" s="5" t="s">
        <v>32</v>
      </c>
      <c r="E21" s="5"/>
      <c r="F21" s="5"/>
      <c r="G21" s="5"/>
      <c r="H21" s="5"/>
      <c r="I21" s="5"/>
      <c r="J21" s="5"/>
      <c r="K21" s="5"/>
      <c r="L21" s="5"/>
    </row>
    <row r="22" ht="19.9" customHeight="1" spans="1:12">
      <c r="A22" s="5" t="s">
        <v>168</v>
      </c>
      <c r="B22" s="5"/>
      <c r="C22" s="5"/>
      <c r="D22" s="5"/>
      <c r="E22" s="5"/>
      <c r="F22" s="5"/>
      <c r="G22" s="5"/>
      <c r="H22" s="5"/>
      <c r="I22" s="5" t="s">
        <v>169</v>
      </c>
      <c r="J22" s="5"/>
      <c r="K22" s="5" t="s">
        <v>170</v>
      </c>
      <c r="L22" s="34" t="s">
        <v>171</v>
      </c>
    </row>
    <row r="23" ht="21" customHeight="1" spans="1:12">
      <c r="A23" s="5"/>
      <c r="B23" s="5"/>
      <c r="C23" s="5"/>
      <c r="D23" s="5"/>
      <c r="E23" s="5"/>
      <c r="F23" s="5"/>
      <c r="G23" s="5"/>
      <c r="H23" s="5"/>
      <c r="I23" s="119">
        <v>100</v>
      </c>
      <c r="J23" s="119"/>
      <c r="K23" s="119">
        <v>100</v>
      </c>
      <c r="L23" s="119" t="s">
        <v>109</v>
      </c>
    </row>
    <row r="24" ht="13.2" spans="1:10">
      <c r="A24" s="30" t="s">
        <v>172</v>
      </c>
      <c r="B24" s="31"/>
      <c r="C24" s="31"/>
      <c r="D24" s="31"/>
      <c r="E24" s="31"/>
      <c r="F24" s="31"/>
      <c r="G24" s="31"/>
      <c r="H24" s="31"/>
      <c r="I24" s="31"/>
      <c r="J24" s="35"/>
    </row>
    <row r="25" ht="13.2" spans="1:10">
      <c r="A25" s="30" t="s">
        <v>173</v>
      </c>
      <c r="B25" s="30"/>
      <c r="C25" s="30"/>
      <c r="D25" s="30"/>
      <c r="E25" s="30"/>
      <c r="F25" s="30"/>
      <c r="G25" s="30"/>
      <c r="H25" s="30"/>
      <c r="I25" s="30"/>
      <c r="J25" s="30"/>
    </row>
    <row r="26" ht="13.2" spans="1:10">
      <c r="A26" s="30" t="s">
        <v>174</v>
      </c>
      <c r="B26" s="30"/>
      <c r="C26" s="30"/>
      <c r="D26" s="30"/>
      <c r="E26" s="30"/>
      <c r="F26" s="30"/>
      <c r="G26" s="30"/>
      <c r="H26" s="30"/>
      <c r="I26" s="30"/>
      <c r="J26" s="30"/>
    </row>
  </sheetData>
  <mergeCells count="59">
    <mergeCell ref="A1:L1"/>
    <mergeCell ref="A3:B3"/>
    <mergeCell ref="C3:L3"/>
    <mergeCell ref="A4:B4"/>
    <mergeCell ref="C4:G4"/>
    <mergeCell ref="H4:I4"/>
    <mergeCell ref="J4:L4"/>
    <mergeCell ref="C5:D5"/>
    <mergeCell ref="F5:G5"/>
    <mergeCell ref="H5:I5"/>
    <mergeCell ref="C6:D6"/>
    <mergeCell ref="F6:G6"/>
    <mergeCell ref="H6:I6"/>
    <mergeCell ref="C7:D7"/>
    <mergeCell ref="F7:G7"/>
    <mergeCell ref="H7:I7"/>
    <mergeCell ref="C8:D8"/>
    <mergeCell ref="F8:G8"/>
    <mergeCell ref="H8:I8"/>
    <mergeCell ref="C9:D9"/>
    <mergeCell ref="F9:G9"/>
    <mergeCell ref="H9:I9"/>
    <mergeCell ref="B10:G10"/>
    <mergeCell ref="H10:L10"/>
    <mergeCell ref="B11:G11"/>
    <mergeCell ref="H11:L11"/>
    <mergeCell ref="A12:B12"/>
    <mergeCell ref="D12:F12"/>
    <mergeCell ref="I12:J12"/>
    <mergeCell ref="D13:F13"/>
    <mergeCell ref="I13:J13"/>
    <mergeCell ref="D14:F14"/>
    <mergeCell ref="I14:J14"/>
    <mergeCell ref="D15:F15"/>
    <mergeCell ref="I15:J15"/>
    <mergeCell ref="D16:F16"/>
    <mergeCell ref="I16:J16"/>
    <mergeCell ref="D17:F17"/>
    <mergeCell ref="I17:J17"/>
    <mergeCell ref="D18:F18"/>
    <mergeCell ref="I18:J18"/>
    <mergeCell ref="A19:B19"/>
    <mergeCell ref="D19:F19"/>
    <mergeCell ref="I19:J19"/>
    <mergeCell ref="A20:B20"/>
    <mergeCell ref="D20:F20"/>
    <mergeCell ref="I20:J20"/>
    <mergeCell ref="A21:C21"/>
    <mergeCell ref="D21:L21"/>
    <mergeCell ref="I22:J22"/>
    <mergeCell ref="I23:J23"/>
    <mergeCell ref="A25:J25"/>
    <mergeCell ref="A26:J26"/>
    <mergeCell ref="A10:A11"/>
    <mergeCell ref="C13:C15"/>
    <mergeCell ref="C16:C17"/>
    <mergeCell ref="A5:B9"/>
    <mergeCell ref="A13:B18"/>
    <mergeCell ref="A22:H23"/>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workbookViewId="0">
      <selection activeCell="I19" sqref="I19:J19"/>
    </sheetView>
  </sheetViews>
  <sheetFormatPr defaultColWidth="10.1388888888889" defaultRowHeight="13.8"/>
  <cols>
    <col min="1" max="1" width="7.71296296296296" style="1" customWidth="1"/>
    <col min="2" max="2" width="7.28703703703704" style="1" customWidth="1"/>
    <col min="3" max="3" width="13.712962962963" style="1" customWidth="1"/>
    <col min="4" max="5" width="10.1388888888889" style="1"/>
    <col min="6" max="6" width="10.1388888888889" style="1" customWidth="1"/>
    <col min="7" max="11" width="10.1388888888889" style="1"/>
    <col min="12" max="12" width="18.287037037037" style="1" customWidth="1"/>
    <col min="13" max="13" width="9.57407407407407" style="1" customWidth="1"/>
    <col min="14" max="16384" width="10.1388888888889" style="1"/>
  </cols>
  <sheetData>
    <row r="1" ht="30" customHeight="1" spans="1:12">
      <c r="A1" s="36" t="s">
        <v>121</v>
      </c>
      <c r="B1" s="36"/>
      <c r="C1" s="36"/>
      <c r="D1" s="36"/>
      <c r="E1" s="36"/>
      <c r="F1" s="36"/>
      <c r="G1" s="36"/>
      <c r="H1" s="36"/>
      <c r="I1" s="36"/>
      <c r="J1" s="36"/>
      <c r="K1" s="36"/>
      <c r="L1" s="36"/>
    </row>
    <row r="2" ht="14.4" spans="1:12">
      <c r="A2" s="37"/>
      <c r="B2" s="37"/>
      <c r="C2" s="37"/>
      <c r="D2" s="37"/>
      <c r="E2" s="37"/>
      <c r="F2" s="37"/>
      <c r="G2" s="37"/>
      <c r="H2" s="37"/>
      <c r="I2" s="37"/>
      <c r="J2" s="37"/>
      <c r="K2" s="37"/>
      <c r="L2" s="117" t="s">
        <v>462</v>
      </c>
    </row>
    <row r="3" ht="18" customHeight="1" spans="1:12">
      <c r="A3" s="5" t="s">
        <v>123</v>
      </c>
      <c r="B3" s="5"/>
      <c r="C3" s="5" t="s">
        <v>423</v>
      </c>
      <c r="D3" s="5"/>
      <c r="E3" s="5"/>
      <c r="F3" s="5"/>
      <c r="G3" s="5"/>
      <c r="H3" s="5"/>
      <c r="I3" s="5"/>
      <c r="J3" s="5"/>
      <c r="K3" s="5"/>
      <c r="L3" s="5"/>
    </row>
    <row r="4" ht="18" customHeight="1" spans="1:12">
      <c r="A4" s="5" t="s">
        <v>125</v>
      </c>
      <c r="B4" s="5"/>
      <c r="C4" s="5" t="s">
        <v>126</v>
      </c>
      <c r="D4" s="5"/>
      <c r="E4" s="5"/>
      <c r="F4" s="5"/>
      <c r="G4" s="5"/>
      <c r="H4" s="5" t="s">
        <v>127</v>
      </c>
      <c r="I4" s="5"/>
      <c r="J4" s="5" t="s">
        <v>463</v>
      </c>
      <c r="K4" s="5"/>
      <c r="L4" s="5"/>
    </row>
    <row r="5" ht="18" customHeight="1" spans="1:12">
      <c r="A5" s="5" t="s">
        <v>353</v>
      </c>
      <c r="B5" s="5"/>
      <c r="C5" s="5"/>
      <c r="D5" s="5"/>
      <c r="E5" s="5" t="s">
        <v>129</v>
      </c>
      <c r="F5" s="5" t="s">
        <v>130</v>
      </c>
      <c r="G5" s="5"/>
      <c r="H5" s="5" t="s">
        <v>131</v>
      </c>
      <c r="I5" s="5"/>
      <c r="J5" s="5" t="s">
        <v>132</v>
      </c>
      <c r="K5" s="5" t="s">
        <v>133</v>
      </c>
      <c r="L5" s="5" t="s">
        <v>134</v>
      </c>
    </row>
    <row r="6" ht="18" customHeight="1" spans="1:12">
      <c r="A6" s="5"/>
      <c r="B6" s="5"/>
      <c r="C6" s="5" t="s">
        <v>135</v>
      </c>
      <c r="D6" s="5"/>
      <c r="E6" s="5"/>
      <c r="F6" s="7">
        <v>50</v>
      </c>
      <c r="G6" s="7"/>
      <c r="H6" s="7">
        <v>50</v>
      </c>
      <c r="I6" s="7"/>
      <c r="J6" s="5">
        <v>10</v>
      </c>
      <c r="K6" s="16">
        <v>1</v>
      </c>
      <c r="L6" s="5">
        <v>10</v>
      </c>
    </row>
    <row r="7" ht="18" customHeight="1" spans="1:12">
      <c r="A7" s="5"/>
      <c r="B7" s="5"/>
      <c r="C7" s="5" t="s">
        <v>136</v>
      </c>
      <c r="D7" s="5"/>
      <c r="E7" s="5"/>
      <c r="F7" s="7">
        <v>50</v>
      </c>
      <c r="G7" s="7"/>
      <c r="H7" s="7">
        <v>50</v>
      </c>
      <c r="I7" s="7"/>
      <c r="J7" s="5" t="s">
        <v>234</v>
      </c>
      <c r="K7" s="16">
        <v>1</v>
      </c>
      <c r="L7" s="5" t="s">
        <v>234</v>
      </c>
    </row>
    <row r="8" ht="18" customHeight="1" spans="1:12">
      <c r="A8" s="5"/>
      <c r="B8" s="5"/>
      <c r="C8" s="5" t="s">
        <v>137</v>
      </c>
      <c r="D8" s="5"/>
      <c r="E8" s="5"/>
      <c r="F8" s="5"/>
      <c r="G8" s="5"/>
      <c r="H8" s="5"/>
      <c r="I8" s="5"/>
      <c r="J8" s="5" t="s">
        <v>234</v>
      </c>
      <c r="K8" s="5"/>
      <c r="L8" s="5" t="s">
        <v>234</v>
      </c>
    </row>
    <row r="9" ht="18" customHeight="1" spans="1:12">
      <c r="A9" s="5"/>
      <c r="B9" s="5"/>
      <c r="C9" s="5" t="s">
        <v>354</v>
      </c>
      <c r="D9" s="5"/>
      <c r="E9" s="5"/>
      <c r="F9" s="5"/>
      <c r="G9" s="5"/>
      <c r="H9" s="5"/>
      <c r="I9" s="5"/>
      <c r="J9" s="5" t="s">
        <v>234</v>
      </c>
      <c r="K9" s="5"/>
      <c r="L9" s="5" t="s">
        <v>234</v>
      </c>
    </row>
    <row r="10" ht="18" customHeight="1" spans="1:12">
      <c r="A10" s="5" t="s">
        <v>237</v>
      </c>
      <c r="B10" s="5" t="s">
        <v>140</v>
      </c>
      <c r="C10" s="5"/>
      <c r="D10" s="5"/>
      <c r="E10" s="5"/>
      <c r="F10" s="5"/>
      <c r="G10" s="5"/>
      <c r="H10" s="5" t="s">
        <v>48</v>
      </c>
      <c r="I10" s="5"/>
      <c r="J10" s="5"/>
      <c r="K10" s="5"/>
      <c r="L10" s="5"/>
    </row>
    <row r="11" ht="48" customHeight="1" spans="1:12">
      <c r="A11" s="5"/>
      <c r="B11" s="5" t="s">
        <v>464</v>
      </c>
      <c r="C11" s="5"/>
      <c r="D11" s="5"/>
      <c r="E11" s="5"/>
      <c r="F11" s="5"/>
      <c r="G11" s="5"/>
      <c r="H11" s="5" t="s">
        <v>464</v>
      </c>
      <c r="I11" s="5"/>
      <c r="J11" s="5"/>
      <c r="K11" s="5"/>
      <c r="L11" s="5"/>
    </row>
    <row r="12" ht="24" spans="1:12">
      <c r="A12" s="8" t="s">
        <v>76</v>
      </c>
      <c r="B12" s="9"/>
      <c r="C12" s="5" t="s">
        <v>77</v>
      </c>
      <c r="D12" s="5" t="s">
        <v>78</v>
      </c>
      <c r="E12" s="5"/>
      <c r="F12" s="5"/>
      <c r="G12" s="5" t="s">
        <v>240</v>
      </c>
      <c r="H12" s="5" t="s">
        <v>74</v>
      </c>
      <c r="I12" s="5" t="s">
        <v>132</v>
      </c>
      <c r="J12" s="5"/>
      <c r="K12" s="118" t="s">
        <v>134</v>
      </c>
      <c r="L12" s="5" t="s">
        <v>75</v>
      </c>
    </row>
    <row r="13" ht="19.15" customHeight="1" spans="1:12">
      <c r="A13" s="10" t="s">
        <v>79</v>
      </c>
      <c r="B13" s="11"/>
      <c r="C13" s="5" t="s">
        <v>80</v>
      </c>
      <c r="D13" s="5" t="s">
        <v>465</v>
      </c>
      <c r="E13" s="5"/>
      <c r="F13" s="5"/>
      <c r="G13" s="5" t="s">
        <v>466</v>
      </c>
      <c r="H13" s="5">
        <v>250</v>
      </c>
      <c r="I13" s="5">
        <v>10</v>
      </c>
      <c r="J13" s="5"/>
      <c r="K13" s="5">
        <v>10</v>
      </c>
      <c r="L13" s="5" t="s">
        <v>32</v>
      </c>
    </row>
    <row r="14" ht="19.9" customHeight="1" spans="1:12">
      <c r="A14" s="12"/>
      <c r="B14" s="13"/>
      <c r="C14" s="5"/>
      <c r="D14" s="8" t="s">
        <v>467</v>
      </c>
      <c r="E14" s="14"/>
      <c r="F14" s="9"/>
      <c r="G14" s="5" t="s">
        <v>468</v>
      </c>
      <c r="H14" s="5">
        <v>3</v>
      </c>
      <c r="I14" s="8">
        <v>15</v>
      </c>
      <c r="J14" s="9"/>
      <c r="K14" s="5">
        <v>15</v>
      </c>
      <c r="L14" s="5" t="s">
        <v>32</v>
      </c>
    </row>
    <row r="15" ht="19.9" customHeight="1" spans="1:12">
      <c r="A15" s="12"/>
      <c r="B15" s="13"/>
      <c r="C15" s="5" t="s">
        <v>93</v>
      </c>
      <c r="D15" s="5" t="s">
        <v>469</v>
      </c>
      <c r="E15" s="5"/>
      <c r="F15" s="5"/>
      <c r="G15" s="16">
        <v>1</v>
      </c>
      <c r="H15" s="16">
        <v>1</v>
      </c>
      <c r="I15" s="5">
        <v>15</v>
      </c>
      <c r="J15" s="5"/>
      <c r="K15" s="5">
        <v>15</v>
      </c>
      <c r="L15" s="5" t="s">
        <v>32</v>
      </c>
    </row>
    <row r="16" ht="19.9" customHeight="1" spans="1:12">
      <c r="A16" s="18"/>
      <c r="B16" s="19"/>
      <c r="C16" s="5" t="s">
        <v>98</v>
      </c>
      <c r="D16" s="6" t="s">
        <v>470</v>
      </c>
      <c r="E16" s="6"/>
      <c r="F16" s="6"/>
      <c r="G16" s="16">
        <v>1</v>
      </c>
      <c r="H16" s="16">
        <v>1</v>
      </c>
      <c r="I16" s="5">
        <v>10</v>
      </c>
      <c r="J16" s="5"/>
      <c r="K16" s="5">
        <v>10</v>
      </c>
      <c r="L16" s="5" t="s">
        <v>32</v>
      </c>
    </row>
    <row r="17" ht="19.9" customHeight="1" spans="1:12">
      <c r="A17" s="20" t="s">
        <v>103</v>
      </c>
      <c r="B17" s="21"/>
      <c r="C17" s="5" t="s">
        <v>107</v>
      </c>
      <c r="D17" s="6" t="s">
        <v>460</v>
      </c>
      <c r="E17" s="6"/>
      <c r="F17" s="6"/>
      <c r="G17" s="269" t="s">
        <v>384</v>
      </c>
      <c r="H17" s="269" t="s">
        <v>384</v>
      </c>
      <c r="I17" s="5">
        <v>15</v>
      </c>
      <c r="J17" s="5"/>
      <c r="K17" s="5">
        <v>15</v>
      </c>
      <c r="L17" s="5" t="s">
        <v>32</v>
      </c>
    </row>
    <row r="18" ht="19.9" customHeight="1" spans="1:12">
      <c r="A18" s="25"/>
      <c r="B18" s="26"/>
      <c r="C18" s="5" t="s">
        <v>113</v>
      </c>
      <c r="D18" s="8" t="s">
        <v>471</v>
      </c>
      <c r="E18" s="14"/>
      <c r="F18" s="9"/>
      <c r="G18" s="16">
        <v>1</v>
      </c>
      <c r="H18" s="16">
        <v>1</v>
      </c>
      <c r="I18" s="8">
        <v>15</v>
      </c>
      <c r="J18" s="9"/>
      <c r="K18" s="5">
        <v>15</v>
      </c>
      <c r="L18" s="5" t="s">
        <v>32</v>
      </c>
    </row>
    <row r="19" ht="19.9" customHeight="1" spans="1:12">
      <c r="A19" s="8" t="s">
        <v>116</v>
      </c>
      <c r="B19" s="9"/>
      <c r="C19" s="5" t="s">
        <v>248</v>
      </c>
      <c r="D19" s="6" t="s">
        <v>472</v>
      </c>
      <c r="E19" s="6"/>
      <c r="F19" s="6"/>
      <c r="G19" s="16" t="s">
        <v>250</v>
      </c>
      <c r="H19" s="16">
        <v>0.9</v>
      </c>
      <c r="I19" s="5">
        <v>10</v>
      </c>
      <c r="J19" s="5"/>
      <c r="K19" s="5">
        <v>10</v>
      </c>
      <c r="L19" s="5" t="s">
        <v>32</v>
      </c>
    </row>
    <row r="20" ht="19.9" customHeight="1" spans="1:12">
      <c r="A20" s="8" t="s">
        <v>167</v>
      </c>
      <c r="B20" s="14"/>
      <c r="C20" s="9"/>
      <c r="D20" s="5" t="s">
        <v>32</v>
      </c>
      <c r="E20" s="5"/>
      <c r="F20" s="5"/>
      <c r="G20" s="5"/>
      <c r="H20" s="5"/>
      <c r="I20" s="5"/>
      <c r="J20" s="5"/>
      <c r="K20" s="5"/>
      <c r="L20" s="5"/>
    </row>
    <row r="21" ht="19.9" customHeight="1" spans="1:12">
      <c r="A21" s="5" t="s">
        <v>168</v>
      </c>
      <c r="B21" s="5"/>
      <c r="C21" s="5"/>
      <c r="D21" s="5"/>
      <c r="E21" s="5"/>
      <c r="F21" s="5"/>
      <c r="G21" s="5"/>
      <c r="H21" s="5"/>
      <c r="I21" s="5" t="s">
        <v>169</v>
      </c>
      <c r="J21" s="5"/>
      <c r="K21" s="5" t="s">
        <v>170</v>
      </c>
      <c r="L21" s="34" t="s">
        <v>171</v>
      </c>
    </row>
    <row r="22" spans="1:12">
      <c r="A22" s="5"/>
      <c r="B22" s="5"/>
      <c r="C22" s="5"/>
      <c r="D22" s="5"/>
      <c r="E22" s="5"/>
      <c r="F22" s="5"/>
      <c r="G22" s="5"/>
      <c r="H22" s="5"/>
      <c r="I22" s="119">
        <v>100</v>
      </c>
      <c r="J22" s="119"/>
      <c r="K22" s="5">
        <v>100</v>
      </c>
      <c r="L22" s="119" t="s">
        <v>109</v>
      </c>
    </row>
    <row r="23" ht="13.2" spans="1:10">
      <c r="A23" s="30" t="s">
        <v>172</v>
      </c>
      <c r="B23" s="31"/>
      <c r="C23" s="31"/>
      <c r="D23" s="31"/>
      <c r="E23" s="31"/>
      <c r="F23" s="31"/>
      <c r="G23" s="31"/>
      <c r="H23" s="31"/>
      <c r="I23" s="31"/>
      <c r="J23" s="35"/>
    </row>
    <row r="24" ht="13.2" spans="1:10">
      <c r="A24" s="30" t="s">
        <v>173</v>
      </c>
      <c r="B24" s="30"/>
      <c r="C24" s="30"/>
      <c r="D24" s="30"/>
      <c r="E24" s="30"/>
      <c r="F24" s="30"/>
      <c r="G24" s="30"/>
      <c r="H24" s="30"/>
      <c r="I24" s="30"/>
      <c r="J24" s="30"/>
    </row>
    <row r="25" ht="13.2" spans="1:10">
      <c r="A25" s="30" t="s">
        <v>174</v>
      </c>
      <c r="B25" s="30"/>
      <c r="C25" s="30"/>
      <c r="D25" s="30"/>
      <c r="E25" s="30"/>
      <c r="F25" s="30"/>
      <c r="G25" s="30"/>
      <c r="H25" s="30"/>
      <c r="I25" s="30"/>
      <c r="J25" s="30"/>
    </row>
  </sheetData>
  <mergeCells count="56">
    <mergeCell ref="A1:L1"/>
    <mergeCell ref="A3:B3"/>
    <mergeCell ref="C3:L3"/>
    <mergeCell ref="A4:B4"/>
    <mergeCell ref="C4:G4"/>
    <mergeCell ref="H4:I4"/>
    <mergeCell ref="J4:L4"/>
    <mergeCell ref="C5:D5"/>
    <mergeCell ref="F5:G5"/>
    <mergeCell ref="H5:I5"/>
    <mergeCell ref="C6:D6"/>
    <mergeCell ref="F6:G6"/>
    <mergeCell ref="H6:I6"/>
    <mergeCell ref="C7:D7"/>
    <mergeCell ref="F7:G7"/>
    <mergeCell ref="H7:I7"/>
    <mergeCell ref="C8:D8"/>
    <mergeCell ref="F8:G8"/>
    <mergeCell ref="H8:I8"/>
    <mergeCell ref="C9:D9"/>
    <mergeCell ref="F9:G9"/>
    <mergeCell ref="H9:I9"/>
    <mergeCell ref="B10:G10"/>
    <mergeCell ref="H10:L10"/>
    <mergeCell ref="B11:G11"/>
    <mergeCell ref="H11:L11"/>
    <mergeCell ref="A12:B12"/>
    <mergeCell ref="D12:F12"/>
    <mergeCell ref="I12:J12"/>
    <mergeCell ref="D13:F13"/>
    <mergeCell ref="I13:J13"/>
    <mergeCell ref="D14:F14"/>
    <mergeCell ref="I14:J14"/>
    <mergeCell ref="D15:F15"/>
    <mergeCell ref="I15:J15"/>
    <mergeCell ref="D16:F16"/>
    <mergeCell ref="I16:J16"/>
    <mergeCell ref="D17:F17"/>
    <mergeCell ref="I17:J17"/>
    <mergeCell ref="D18:F18"/>
    <mergeCell ref="I18:J18"/>
    <mergeCell ref="A19:B19"/>
    <mergeCell ref="D19:F19"/>
    <mergeCell ref="I19:J19"/>
    <mergeCell ref="A20:C20"/>
    <mergeCell ref="D20:L20"/>
    <mergeCell ref="I21:J21"/>
    <mergeCell ref="I22:J22"/>
    <mergeCell ref="A24:J24"/>
    <mergeCell ref="A25:J25"/>
    <mergeCell ref="A10:A11"/>
    <mergeCell ref="C13:C14"/>
    <mergeCell ref="A13:B16"/>
    <mergeCell ref="A17:B18"/>
    <mergeCell ref="A21:H22"/>
    <mergeCell ref="A5:B9"/>
  </mergeCells>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workbookViewId="0">
      <selection activeCell="B11" sqref="B11:G11"/>
    </sheetView>
  </sheetViews>
  <sheetFormatPr defaultColWidth="9.28703703703704" defaultRowHeight="15.6"/>
  <cols>
    <col min="1" max="1" width="10.5740740740741" style="67" customWidth="1"/>
    <col min="2" max="2" width="0.712962962962963" style="67" customWidth="1"/>
    <col min="3" max="3" width="23.1388888888889" style="67" customWidth="1"/>
    <col min="4" max="4" width="20" style="67" customWidth="1"/>
    <col min="5" max="5" width="18.712962962963" style="67" customWidth="1"/>
    <col min="6" max="6" width="22.287037037037" style="67" customWidth="1"/>
    <col min="7" max="7" width="10.8518518518519" style="67" customWidth="1"/>
    <col min="8" max="8" width="20.1388888888889" style="67" customWidth="1"/>
    <col min="9" max="9" width="14.287037037037" style="67" customWidth="1"/>
    <col min="10" max="10" width="16" style="67" customWidth="1"/>
    <col min="11" max="11" width="28.5740740740741" style="67" customWidth="1"/>
    <col min="12" max="16384" width="9.28703703703704" style="67"/>
  </cols>
  <sheetData>
    <row r="1" ht="41.25" customHeight="1" spans="1:11">
      <c r="A1" s="68" t="s">
        <v>121</v>
      </c>
      <c r="B1" s="68"/>
      <c r="C1" s="68"/>
      <c r="D1" s="68"/>
      <c r="E1" s="68"/>
      <c r="F1" s="68"/>
      <c r="G1" s="68"/>
      <c r="H1" s="68"/>
      <c r="I1" s="68"/>
      <c r="J1" s="68"/>
      <c r="K1" s="68"/>
    </row>
    <row r="2" customFormat="1" ht="25.15" customHeight="1" spans="1:11">
      <c r="A2" s="69"/>
      <c r="B2" s="69"/>
      <c r="C2" s="69"/>
      <c r="D2" s="69"/>
      <c r="E2" s="69"/>
      <c r="F2" s="69"/>
      <c r="G2" s="69"/>
      <c r="H2" s="69"/>
      <c r="I2" s="69"/>
      <c r="J2" s="69"/>
      <c r="K2" s="69" t="s">
        <v>473</v>
      </c>
    </row>
    <row r="3" s="65" customFormat="1" ht="31.15" customHeight="1" spans="1:11">
      <c r="A3" s="70" t="s">
        <v>123</v>
      </c>
      <c r="B3" s="70"/>
      <c r="C3" s="71" t="s">
        <v>474</v>
      </c>
      <c r="D3" s="71"/>
      <c r="E3" s="71"/>
      <c r="F3" s="71"/>
      <c r="G3" s="71"/>
      <c r="H3" s="71"/>
      <c r="I3" s="71"/>
      <c r="J3" s="71"/>
      <c r="K3" s="71"/>
    </row>
    <row r="4" s="65" customFormat="1" ht="30" customHeight="1" spans="1:11">
      <c r="A4" s="70" t="s">
        <v>125</v>
      </c>
      <c r="B4" s="70"/>
      <c r="C4" s="71" t="s">
        <v>126</v>
      </c>
      <c r="D4" s="71"/>
      <c r="E4" s="71"/>
      <c r="F4" s="71"/>
      <c r="G4" s="71"/>
      <c r="H4" s="72" t="s">
        <v>127</v>
      </c>
      <c r="I4" s="71" t="s">
        <v>447</v>
      </c>
      <c r="J4" s="71"/>
      <c r="K4" s="71"/>
    </row>
    <row r="5" s="65" customFormat="1" ht="25.9" customHeight="1" spans="1:11">
      <c r="A5" s="73" t="s">
        <v>128</v>
      </c>
      <c r="B5" s="73"/>
      <c r="C5" s="70"/>
      <c r="D5" s="74" t="s">
        <v>129</v>
      </c>
      <c r="E5" s="75"/>
      <c r="F5" s="74" t="s">
        <v>130</v>
      </c>
      <c r="G5" s="75"/>
      <c r="H5" s="70" t="s">
        <v>131</v>
      </c>
      <c r="I5" s="70" t="s">
        <v>132</v>
      </c>
      <c r="J5" s="70" t="s">
        <v>133</v>
      </c>
      <c r="K5" s="70" t="s">
        <v>134</v>
      </c>
    </row>
    <row r="6" s="65" customFormat="1" ht="30" customHeight="1" spans="1:11">
      <c r="A6" s="73"/>
      <c r="B6" s="73"/>
      <c r="C6" s="76" t="s">
        <v>135</v>
      </c>
      <c r="D6" s="77">
        <v>1007.7</v>
      </c>
      <c r="E6" s="78"/>
      <c r="F6" s="77">
        <v>1007.7</v>
      </c>
      <c r="G6" s="78"/>
      <c r="H6" s="79">
        <v>1007.7</v>
      </c>
      <c r="I6" s="106">
        <v>10</v>
      </c>
      <c r="J6" s="107">
        <v>1</v>
      </c>
      <c r="K6" s="108">
        <v>10</v>
      </c>
    </row>
    <row r="7" s="65" customFormat="1" ht="30" customHeight="1" spans="1:11">
      <c r="A7" s="73"/>
      <c r="B7" s="73"/>
      <c r="C7" s="76" t="s">
        <v>136</v>
      </c>
      <c r="D7" s="77">
        <v>1007.7</v>
      </c>
      <c r="E7" s="78"/>
      <c r="F7" s="77">
        <v>1007.7</v>
      </c>
      <c r="G7" s="78"/>
      <c r="H7" s="79">
        <v>1007.7</v>
      </c>
      <c r="I7" s="109"/>
      <c r="J7" s="107">
        <v>1</v>
      </c>
      <c r="K7" s="110"/>
    </row>
    <row r="8" s="65" customFormat="1" ht="30" customHeight="1" spans="1:11">
      <c r="A8" s="73"/>
      <c r="B8" s="73"/>
      <c r="C8" s="76" t="s">
        <v>137</v>
      </c>
      <c r="D8" s="77">
        <v>0</v>
      </c>
      <c r="E8" s="78"/>
      <c r="F8" s="77">
        <v>0</v>
      </c>
      <c r="G8" s="78"/>
      <c r="H8" s="79">
        <v>0</v>
      </c>
      <c r="I8" s="111"/>
      <c r="J8" s="106">
        <v>0</v>
      </c>
      <c r="K8" s="112"/>
    </row>
    <row r="9" s="65" customFormat="1" ht="30" customHeight="1" spans="1:11">
      <c r="A9" s="73"/>
      <c r="B9" s="73"/>
      <c r="C9" s="76" t="s">
        <v>138</v>
      </c>
      <c r="D9" s="77">
        <v>0</v>
      </c>
      <c r="E9" s="78"/>
      <c r="F9" s="77">
        <v>0</v>
      </c>
      <c r="G9" s="78"/>
      <c r="H9" s="79">
        <v>0</v>
      </c>
      <c r="I9" s="113"/>
      <c r="J9" s="106">
        <v>0</v>
      </c>
      <c r="K9" s="114"/>
    </row>
    <row r="10" ht="26.45" customHeight="1" spans="1:11">
      <c r="A10" s="80" t="s">
        <v>139</v>
      </c>
      <c r="B10" s="72" t="s">
        <v>140</v>
      </c>
      <c r="C10" s="72"/>
      <c r="D10" s="72"/>
      <c r="E10" s="72"/>
      <c r="F10" s="72"/>
      <c r="G10" s="72"/>
      <c r="H10" s="72" t="s">
        <v>48</v>
      </c>
      <c r="I10" s="72"/>
      <c r="J10" s="72"/>
      <c r="K10" s="72"/>
    </row>
    <row r="11" ht="79.9" customHeight="1" spans="1:11">
      <c r="A11" s="80"/>
      <c r="B11" s="81" t="s">
        <v>475</v>
      </c>
      <c r="C11" s="81"/>
      <c r="D11" s="81"/>
      <c r="E11" s="81"/>
      <c r="F11" s="81"/>
      <c r="G11" s="81"/>
      <c r="H11" s="81" t="s">
        <v>475</v>
      </c>
      <c r="I11" s="81"/>
      <c r="J11" s="81"/>
      <c r="K11" s="81"/>
    </row>
    <row r="12" s="65" customFormat="1" ht="34.9" customHeight="1" spans="1:11">
      <c r="A12" s="82" t="s">
        <v>142</v>
      </c>
      <c r="B12" s="83"/>
      <c r="C12" s="83"/>
      <c r="D12" s="83"/>
      <c r="E12" s="83"/>
      <c r="F12" s="83"/>
      <c r="G12" s="83"/>
      <c r="H12" s="83"/>
      <c r="I12" s="83"/>
      <c r="J12" s="83"/>
      <c r="K12" s="75"/>
    </row>
    <row r="13" s="65" customFormat="1" ht="31.15" customHeight="1" spans="1:11">
      <c r="A13" s="70" t="s">
        <v>70</v>
      </c>
      <c r="B13" s="70"/>
      <c r="C13" s="70"/>
      <c r="D13" s="70"/>
      <c r="E13" s="74" t="s">
        <v>143</v>
      </c>
      <c r="F13" s="83"/>
      <c r="G13" s="75"/>
      <c r="H13" s="70" t="s">
        <v>74</v>
      </c>
      <c r="I13" s="70" t="s">
        <v>132</v>
      </c>
      <c r="J13" s="70" t="s">
        <v>134</v>
      </c>
      <c r="K13" s="73" t="s">
        <v>75</v>
      </c>
    </row>
    <row r="14" ht="28.15" customHeight="1" spans="1:11">
      <c r="A14" s="84" t="s">
        <v>144</v>
      </c>
      <c r="B14" s="84"/>
      <c r="C14" s="85" t="s">
        <v>77</v>
      </c>
      <c r="D14" s="85" t="s">
        <v>78</v>
      </c>
      <c r="E14" s="84" t="s">
        <v>71</v>
      </c>
      <c r="F14" s="84" t="s">
        <v>72</v>
      </c>
      <c r="G14" s="70" t="s">
        <v>73</v>
      </c>
      <c r="H14" s="70"/>
      <c r="I14" s="70"/>
      <c r="J14" s="70"/>
      <c r="K14" s="73"/>
    </row>
    <row r="15" ht="37.9" customHeight="1" spans="1:11">
      <c r="A15" s="86" t="s">
        <v>5</v>
      </c>
      <c r="B15" s="87"/>
      <c r="C15" s="88" t="s">
        <v>5</v>
      </c>
      <c r="D15" s="88" t="s">
        <v>5</v>
      </c>
      <c r="E15" s="88"/>
      <c r="F15" s="88" t="s">
        <v>5</v>
      </c>
      <c r="G15" s="88"/>
      <c r="H15" s="88" t="s">
        <v>5</v>
      </c>
      <c r="I15" s="115">
        <v>90</v>
      </c>
      <c r="J15" s="115">
        <v>90</v>
      </c>
      <c r="K15" s="116" t="s">
        <v>32</v>
      </c>
    </row>
    <row r="16" ht="37.9" customHeight="1" spans="1:11">
      <c r="A16" s="89" t="s">
        <v>79</v>
      </c>
      <c r="B16" s="90"/>
      <c r="C16" s="91" t="s">
        <v>80</v>
      </c>
      <c r="D16" s="92" t="s">
        <v>450</v>
      </c>
      <c r="E16" s="88" t="s">
        <v>82</v>
      </c>
      <c r="F16" s="88">
        <v>134</v>
      </c>
      <c r="G16" s="88"/>
      <c r="H16" s="88" t="s">
        <v>5</v>
      </c>
      <c r="I16" s="115">
        <v>10</v>
      </c>
      <c r="J16" s="115">
        <v>10</v>
      </c>
      <c r="K16" s="116" t="s">
        <v>32</v>
      </c>
    </row>
    <row r="17" ht="37.9" customHeight="1" spans="1:11">
      <c r="A17" s="93"/>
      <c r="B17" s="94"/>
      <c r="C17" s="95"/>
      <c r="D17" s="92" t="s">
        <v>453</v>
      </c>
      <c r="E17" s="88" t="s">
        <v>82</v>
      </c>
      <c r="F17" s="88">
        <v>40</v>
      </c>
      <c r="G17" s="88" t="s">
        <v>222</v>
      </c>
      <c r="H17" s="88" t="s">
        <v>5</v>
      </c>
      <c r="I17" s="115">
        <v>10</v>
      </c>
      <c r="J17" s="115">
        <v>10</v>
      </c>
      <c r="K17" s="116" t="s">
        <v>32</v>
      </c>
    </row>
    <row r="18" ht="37.9" customHeight="1" spans="1:11">
      <c r="A18" s="93"/>
      <c r="B18" s="94"/>
      <c r="C18" s="95"/>
      <c r="D18" s="92" t="s">
        <v>476</v>
      </c>
      <c r="E18" s="88" t="s">
        <v>82</v>
      </c>
      <c r="F18" s="88">
        <v>120</v>
      </c>
      <c r="G18" s="88" t="s">
        <v>222</v>
      </c>
      <c r="H18" s="88" t="s">
        <v>5</v>
      </c>
      <c r="I18" s="115">
        <v>5</v>
      </c>
      <c r="J18" s="115">
        <v>5</v>
      </c>
      <c r="K18" s="116" t="s">
        <v>32</v>
      </c>
    </row>
    <row r="19" ht="37.9" customHeight="1" spans="1:11">
      <c r="A19" s="93"/>
      <c r="B19" s="94"/>
      <c r="C19" s="96"/>
      <c r="D19" s="92" t="s">
        <v>452</v>
      </c>
      <c r="E19" s="88" t="s">
        <v>82</v>
      </c>
      <c r="F19" s="88">
        <v>2000</v>
      </c>
      <c r="G19" s="88" t="s">
        <v>179</v>
      </c>
      <c r="H19" s="88">
        <v>2000</v>
      </c>
      <c r="I19" s="115">
        <v>5</v>
      </c>
      <c r="J19" s="115">
        <v>5</v>
      </c>
      <c r="K19" s="116" t="s">
        <v>32</v>
      </c>
    </row>
    <row r="20" ht="37.9" customHeight="1" spans="1:11">
      <c r="A20" s="93"/>
      <c r="B20" s="94"/>
      <c r="C20" s="91" t="s">
        <v>93</v>
      </c>
      <c r="D20" s="92" t="s">
        <v>455</v>
      </c>
      <c r="E20" s="88" t="s">
        <v>88</v>
      </c>
      <c r="F20" s="88">
        <v>100</v>
      </c>
      <c r="G20" s="88"/>
      <c r="H20" s="88">
        <v>100</v>
      </c>
      <c r="I20" s="115">
        <v>5</v>
      </c>
      <c r="J20" s="115">
        <v>5</v>
      </c>
      <c r="K20" s="116" t="s">
        <v>32</v>
      </c>
    </row>
    <row r="21" ht="37.9" customHeight="1" spans="1:11">
      <c r="A21" s="93"/>
      <c r="B21" s="94"/>
      <c r="C21" s="95"/>
      <c r="D21" s="92" t="s">
        <v>456</v>
      </c>
      <c r="E21" s="88" t="s">
        <v>88</v>
      </c>
      <c r="F21" s="88">
        <v>100</v>
      </c>
      <c r="G21" s="88" t="s">
        <v>163</v>
      </c>
      <c r="H21" s="88">
        <v>100</v>
      </c>
      <c r="I21" s="115">
        <v>5</v>
      </c>
      <c r="J21" s="115">
        <v>5</v>
      </c>
      <c r="K21" s="116" t="s">
        <v>32</v>
      </c>
    </row>
    <row r="22" ht="37.9" customHeight="1" spans="1:11">
      <c r="A22" s="93"/>
      <c r="B22" s="94"/>
      <c r="C22" s="96"/>
      <c r="D22" s="92" t="s">
        <v>477</v>
      </c>
      <c r="E22" s="88" t="s">
        <v>88</v>
      </c>
      <c r="F22" s="88">
        <v>100</v>
      </c>
      <c r="G22" s="88" t="s">
        <v>163</v>
      </c>
      <c r="H22" s="88">
        <v>100</v>
      </c>
      <c r="I22" s="115">
        <v>5</v>
      </c>
      <c r="J22" s="115">
        <v>5</v>
      </c>
      <c r="K22" s="116" t="s">
        <v>32</v>
      </c>
    </row>
    <row r="23" ht="37.9" customHeight="1" spans="1:11">
      <c r="A23" s="97"/>
      <c r="B23" s="98"/>
      <c r="C23" s="99" t="s">
        <v>98</v>
      </c>
      <c r="D23" s="92" t="s">
        <v>457</v>
      </c>
      <c r="E23" s="88" t="s">
        <v>150</v>
      </c>
      <c r="F23" s="88">
        <v>15</v>
      </c>
      <c r="G23" s="88" t="s">
        <v>478</v>
      </c>
      <c r="H23" s="88">
        <v>15</v>
      </c>
      <c r="I23" s="115">
        <v>5</v>
      </c>
      <c r="J23" s="115">
        <v>5</v>
      </c>
      <c r="K23" s="116" t="s">
        <v>32</v>
      </c>
    </row>
    <row r="24" ht="37.9" customHeight="1" spans="1:11">
      <c r="A24" s="89" t="s">
        <v>103</v>
      </c>
      <c r="B24" s="90"/>
      <c r="C24" s="91" t="s">
        <v>107</v>
      </c>
      <c r="D24" s="92" t="s">
        <v>479</v>
      </c>
      <c r="E24" s="88" t="s">
        <v>82</v>
      </c>
      <c r="F24" s="88">
        <v>5</v>
      </c>
      <c r="G24" s="88"/>
      <c r="H24" s="88">
        <v>5</v>
      </c>
      <c r="I24" s="115">
        <v>15</v>
      </c>
      <c r="J24" s="115">
        <v>15</v>
      </c>
      <c r="K24" s="116" t="s">
        <v>32</v>
      </c>
    </row>
    <row r="25" ht="37.9" customHeight="1" spans="1:11">
      <c r="A25" s="97"/>
      <c r="B25" s="98"/>
      <c r="C25" s="96"/>
      <c r="D25" s="92" t="s">
        <v>480</v>
      </c>
      <c r="E25" s="88" t="s">
        <v>88</v>
      </c>
      <c r="F25" s="88">
        <v>100</v>
      </c>
      <c r="G25" s="88" t="s">
        <v>163</v>
      </c>
      <c r="H25" s="88">
        <v>100</v>
      </c>
      <c r="I25" s="115">
        <v>15</v>
      </c>
      <c r="J25" s="115">
        <v>15</v>
      </c>
      <c r="K25" s="116" t="s">
        <v>32</v>
      </c>
    </row>
    <row r="26" ht="37.9" customHeight="1" spans="1:11">
      <c r="A26" s="86" t="s">
        <v>116</v>
      </c>
      <c r="B26" s="87"/>
      <c r="C26" s="88" t="s">
        <v>117</v>
      </c>
      <c r="D26" s="92" t="s">
        <v>461</v>
      </c>
      <c r="E26" s="88" t="s">
        <v>82</v>
      </c>
      <c r="F26" s="88">
        <v>95</v>
      </c>
      <c r="G26" s="88" t="s">
        <v>163</v>
      </c>
      <c r="H26" s="88">
        <v>95</v>
      </c>
      <c r="I26" s="115">
        <v>10</v>
      </c>
      <c r="J26" s="115">
        <v>10</v>
      </c>
      <c r="K26" s="116" t="s">
        <v>32</v>
      </c>
    </row>
    <row r="27" s="66" customFormat="1" ht="25.15" customHeight="1" spans="1:11">
      <c r="A27" s="80" t="s">
        <v>167</v>
      </c>
      <c r="B27" s="80"/>
      <c r="C27" s="80"/>
      <c r="D27" s="80" t="s">
        <v>32</v>
      </c>
      <c r="E27" s="80"/>
      <c r="F27" s="80"/>
      <c r="G27" s="80"/>
      <c r="H27" s="80"/>
      <c r="I27" s="80"/>
      <c r="J27" s="80"/>
      <c r="K27" s="80"/>
    </row>
    <row r="28" s="66" customFormat="1" ht="25.15" customHeight="1" spans="1:11">
      <c r="A28" s="100" t="s">
        <v>168</v>
      </c>
      <c r="B28" s="101"/>
      <c r="C28" s="101"/>
      <c r="D28" s="101"/>
      <c r="E28" s="101"/>
      <c r="F28" s="101"/>
      <c r="G28" s="101"/>
      <c r="H28" s="102"/>
      <c r="I28" s="80" t="s">
        <v>169</v>
      </c>
      <c r="J28" s="80" t="s">
        <v>170</v>
      </c>
      <c r="K28" s="80" t="s">
        <v>171</v>
      </c>
    </row>
    <row r="29" s="65" customFormat="1" ht="19.9" customHeight="1" spans="1:11">
      <c r="A29" s="103"/>
      <c r="B29" s="104"/>
      <c r="C29" s="104"/>
      <c r="D29" s="104"/>
      <c r="E29" s="104"/>
      <c r="F29" s="104"/>
      <c r="G29" s="104"/>
      <c r="H29" s="105"/>
      <c r="I29" s="106">
        <v>100</v>
      </c>
      <c r="J29" s="106">
        <v>100</v>
      </c>
      <c r="K29" s="80" t="s">
        <v>109</v>
      </c>
    </row>
    <row r="30" ht="13.2" spans="1:10">
      <c r="A30" s="30" t="s">
        <v>172</v>
      </c>
      <c r="B30" s="31"/>
      <c r="C30" s="31"/>
      <c r="D30" s="31"/>
      <c r="E30" s="31"/>
      <c r="F30" s="31"/>
      <c r="G30" s="31"/>
      <c r="H30" s="31"/>
      <c r="I30" s="31"/>
      <c r="J30" s="35"/>
    </row>
    <row r="31" ht="13.2" spans="1:10">
      <c r="A31" s="30" t="s">
        <v>173</v>
      </c>
      <c r="B31" s="30"/>
      <c r="C31" s="30"/>
      <c r="D31" s="30"/>
      <c r="E31" s="30"/>
      <c r="F31" s="30"/>
      <c r="G31" s="30"/>
      <c r="H31" s="30"/>
      <c r="I31" s="30"/>
      <c r="J31" s="30"/>
    </row>
    <row r="32" ht="13.2" spans="1:10">
      <c r="A32" s="30" t="s">
        <v>174</v>
      </c>
      <c r="B32" s="30"/>
      <c r="C32" s="30"/>
      <c r="D32" s="30"/>
      <c r="E32" s="30"/>
      <c r="F32" s="30"/>
      <c r="G32" s="30"/>
      <c r="H32" s="30"/>
      <c r="I32" s="30"/>
      <c r="J32" s="30"/>
    </row>
    <row r="33" ht="13.8" spans="1:10">
      <c r="A33" s="1"/>
      <c r="B33" s="1"/>
      <c r="C33" s="1"/>
      <c r="D33" s="1"/>
      <c r="E33" s="1"/>
      <c r="F33" s="1"/>
      <c r="G33" s="1"/>
      <c r="H33" s="1"/>
      <c r="I33" s="1"/>
      <c r="J33" s="1"/>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26:B26"/>
    <mergeCell ref="A27:C27"/>
    <mergeCell ref="D27:K27"/>
    <mergeCell ref="A31:J31"/>
    <mergeCell ref="A32:J32"/>
    <mergeCell ref="A10:A11"/>
    <mergeCell ref="C16:C19"/>
    <mergeCell ref="C20:C22"/>
    <mergeCell ref="C24:C25"/>
    <mergeCell ref="H13:H14"/>
    <mergeCell ref="I7:I9"/>
    <mergeCell ref="I13:I14"/>
    <mergeCell ref="J13:J14"/>
    <mergeCell ref="K7:K9"/>
    <mergeCell ref="K13:K14"/>
    <mergeCell ref="A28:H29"/>
    <mergeCell ref="A16:B23"/>
    <mergeCell ref="A24:B25"/>
    <mergeCell ref="A5:B9"/>
  </mergeCells>
  <pageMargins left="0.75" right="0.75" top="1" bottom="1" header="0.511805555555556" footer="0.511805555555556"/>
  <pageSetup paperSize="9" scale="65"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workbookViewId="0">
      <selection activeCell="N11" sqref="N11"/>
    </sheetView>
  </sheetViews>
  <sheetFormatPr defaultColWidth="8.85185185185185" defaultRowHeight="13.8"/>
  <cols>
    <col min="1" max="1" width="7.28703703703704" style="1" customWidth="1"/>
    <col min="2" max="2" width="5.57407407407407" style="1" customWidth="1"/>
    <col min="3" max="3" width="12.1388888888889" style="1" customWidth="1"/>
    <col min="4" max="4" width="8.85185185185185" style="1"/>
    <col min="5" max="5" width="12" style="1" customWidth="1"/>
    <col min="6" max="6" width="6.71296296296296" style="1" customWidth="1"/>
    <col min="7" max="7" width="10.712962962963" style="1" customWidth="1"/>
    <col min="8" max="8" width="12.4259259259259" style="1" customWidth="1"/>
    <col min="9" max="9" width="4.57407407407407" style="1" customWidth="1"/>
    <col min="10" max="10" width="7.28703703703704" style="1" customWidth="1"/>
    <col min="11" max="11" width="8.85185185185185" style="1"/>
    <col min="12" max="12" width="24" style="1" customWidth="1"/>
    <col min="13" max="13" width="8.28703703703704" style="1" customWidth="1"/>
    <col min="14" max="16384" width="8.85185185185185" style="1"/>
  </cols>
  <sheetData>
    <row r="1" ht="27" customHeight="1" spans="1:12">
      <c r="A1" s="36" t="s">
        <v>121</v>
      </c>
      <c r="B1" s="36"/>
      <c r="C1" s="36"/>
      <c r="D1" s="36"/>
      <c r="E1" s="36"/>
      <c r="F1" s="36"/>
      <c r="G1" s="36"/>
      <c r="H1" s="36"/>
      <c r="I1" s="36"/>
      <c r="J1" s="36"/>
      <c r="K1" s="36"/>
      <c r="L1" s="36"/>
    </row>
    <row r="2" ht="14.4" spans="1:12">
      <c r="A2" s="37"/>
      <c r="B2" s="37"/>
      <c r="C2" s="37"/>
      <c r="D2" s="37"/>
      <c r="E2" s="37"/>
      <c r="F2" s="37"/>
      <c r="G2" s="37"/>
      <c r="H2" s="37"/>
      <c r="I2" s="37"/>
      <c r="J2" s="37"/>
      <c r="K2" s="37"/>
      <c r="L2" s="37" t="s">
        <v>481</v>
      </c>
    </row>
    <row r="3" ht="18" customHeight="1" spans="1:12">
      <c r="A3" s="38" t="s">
        <v>123</v>
      </c>
      <c r="B3" s="38"/>
      <c r="C3" s="39" t="s">
        <v>482</v>
      </c>
      <c r="D3" s="39"/>
      <c r="E3" s="39"/>
      <c r="F3" s="39"/>
      <c r="G3" s="39"/>
      <c r="H3" s="39"/>
      <c r="I3" s="39"/>
      <c r="J3" s="39"/>
      <c r="K3" s="39"/>
      <c r="L3" s="39"/>
    </row>
    <row r="4" ht="18" customHeight="1" spans="1:12">
      <c r="A4" s="38" t="s">
        <v>125</v>
      </c>
      <c r="B4" s="38"/>
      <c r="C4" s="38" t="s">
        <v>126</v>
      </c>
      <c r="D4" s="38"/>
      <c r="E4" s="38"/>
      <c r="F4" s="38"/>
      <c r="G4" s="38"/>
      <c r="H4" s="38" t="s">
        <v>127</v>
      </c>
      <c r="I4" s="38"/>
      <c r="J4" s="38" t="s">
        <v>126</v>
      </c>
      <c r="K4" s="38"/>
      <c r="L4" s="38"/>
    </row>
    <row r="5" ht="18" customHeight="1" spans="1:12">
      <c r="A5" s="38" t="s">
        <v>353</v>
      </c>
      <c r="B5" s="38"/>
      <c r="C5" s="38"/>
      <c r="D5" s="38"/>
      <c r="E5" s="38" t="s">
        <v>129</v>
      </c>
      <c r="F5" s="38" t="s">
        <v>130</v>
      </c>
      <c r="G5" s="38"/>
      <c r="H5" s="38" t="s">
        <v>131</v>
      </c>
      <c r="I5" s="38"/>
      <c r="J5" s="38" t="s">
        <v>132</v>
      </c>
      <c r="K5" s="38" t="s">
        <v>133</v>
      </c>
      <c r="L5" s="38" t="s">
        <v>134</v>
      </c>
    </row>
    <row r="6" ht="18" customHeight="1" spans="1:12">
      <c r="A6" s="38"/>
      <c r="B6" s="38"/>
      <c r="C6" s="38" t="s">
        <v>135</v>
      </c>
      <c r="D6" s="38"/>
      <c r="E6" s="38"/>
      <c r="F6" s="40">
        <v>1204.5</v>
      </c>
      <c r="G6" s="40"/>
      <c r="H6" s="40">
        <v>1204.5</v>
      </c>
      <c r="I6" s="40"/>
      <c r="J6" s="38">
        <v>10</v>
      </c>
      <c r="K6" s="49">
        <v>1</v>
      </c>
      <c r="L6" s="38">
        <v>10</v>
      </c>
    </row>
    <row r="7" ht="18" customHeight="1" spans="1:12">
      <c r="A7" s="38"/>
      <c r="B7" s="38"/>
      <c r="C7" s="38" t="s">
        <v>136</v>
      </c>
      <c r="D7" s="38"/>
      <c r="E7" s="41"/>
      <c r="F7" s="40">
        <v>1204.5</v>
      </c>
      <c r="G7" s="40"/>
      <c r="H7" s="40">
        <v>1204.5</v>
      </c>
      <c r="I7" s="40"/>
      <c r="J7" s="38" t="s">
        <v>234</v>
      </c>
      <c r="K7" s="49">
        <v>1</v>
      </c>
      <c r="L7" s="38" t="s">
        <v>234</v>
      </c>
    </row>
    <row r="8" ht="18" customHeight="1" spans="1:12">
      <c r="A8" s="38"/>
      <c r="B8" s="38"/>
      <c r="C8" s="38" t="s">
        <v>137</v>
      </c>
      <c r="D8" s="38"/>
      <c r="E8" s="38"/>
      <c r="F8" s="38"/>
      <c r="G8" s="38"/>
      <c r="H8" s="38"/>
      <c r="I8" s="38"/>
      <c r="J8" s="38" t="s">
        <v>234</v>
      </c>
      <c r="K8" s="38"/>
      <c r="L8" s="38" t="s">
        <v>234</v>
      </c>
    </row>
    <row r="9" ht="18" customHeight="1" spans="1:12">
      <c r="A9" s="38"/>
      <c r="B9" s="38"/>
      <c r="C9" s="38" t="s">
        <v>354</v>
      </c>
      <c r="D9" s="38"/>
      <c r="E9" s="38"/>
      <c r="F9" s="38"/>
      <c r="G9" s="38"/>
      <c r="H9" s="38"/>
      <c r="I9" s="38"/>
      <c r="J9" s="38" t="s">
        <v>234</v>
      </c>
      <c r="K9" s="38"/>
      <c r="L9" s="38" t="s">
        <v>234</v>
      </c>
    </row>
    <row r="10" ht="18" customHeight="1" spans="1:12">
      <c r="A10" s="38" t="s">
        <v>237</v>
      </c>
      <c r="B10" s="38" t="s">
        <v>140</v>
      </c>
      <c r="C10" s="38"/>
      <c r="D10" s="38"/>
      <c r="E10" s="38"/>
      <c r="F10" s="38"/>
      <c r="G10" s="38"/>
      <c r="H10" s="38" t="s">
        <v>48</v>
      </c>
      <c r="I10" s="38"/>
      <c r="J10" s="38"/>
      <c r="K10" s="38"/>
      <c r="L10" s="38"/>
    </row>
    <row r="11" ht="84" customHeight="1" spans="1:12">
      <c r="A11" s="38"/>
      <c r="B11" s="39" t="s">
        <v>483</v>
      </c>
      <c r="C11" s="39"/>
      <c r="D11" s="39"/>
      <c r="E11" s="39"/>
      <c r="F11" s="39"/>
      <c r="G11" s="39"/>
      <c r="H11" s="39" t="s">
        <v>483</v>
      </c>
      <c r="I11" s="39"/>
      <c r="J11" s="39"/>
      <c r="K11" s="39"/>
      <c r="L11" s="39"/>
    </row>
    <row r="12" ht="25.15" customHeight="1" spans="1:12">
      <c r="A12" s="42" t="s">
        <v>76</v>
      </c>
      <c r="B12" s="43"/>
      <c r="C12" s="38" t="s">
        <v>77</v>
      </c>
      <c r="D12" s="38" t="s">
        <v>78</v>
      </c>
      <c r="E12" s="38"/>
      <c r="F12" s="38"/>
      <c r="G12" s="38" t="s">
        <v>240</v>
      </c>
      <c r="H12" s="38" t="s">
        <v>74</v>
      </c>
      <c r="I12" s="38" t="s">
        <v>132</v>
      </c>
      <c r="J12" s="38"/>
      <c r="K12" s="63" t="s">
        <v>134</v>
      </c>
      <c r="L12" s="38" t="s">
        <v>75</v>
      </c>
    </row>
    <row r="13" ht="19.15" customHeight="1" spans="1:12">
      <c r="A13" s="44" t="s">
        <v>79</v>
      </c>
      <c r="B13" s="45"/>
      <c r="C13" s="38" t="s">
        <v>80</v>
      </c>
      <c r="D13" s="38" t="s">
        <v>313</v>
      </c>
      <c r="E13" s="38"/>
      <c r="F13" s="38"/>
      <c r="G13" s="38" t="s">
        <v>484</v>
      </c>
      <c r="H13" s="38" t="s">
        <v>484</v>
      </c>
      <c r="I13" s="38">
        <v>8</v>
      </c>
      <c r="J13" s="38"/>
      <c r="K13" s="38">
        <v>8</v>
      </c>
      <c r="L13" s="38" t="s">
        <v>32</v>
      </c>
    </row>
    <row r="14" ht="19.15" customHeight="1" spans="1:12">
      <c r="A14" s="46"/>
      <c r="B14" s="47"/>
      <c r="C14" s="38"/>
      <c r="D14" s="42" t="s">
        <v>211</v>
      </c>
      <c r="E14" s="48"/>
      <c r="F14" s="43"/>
      <c r="G14" s="49">
        <v>1</v>
      </c>
      <c r="H14" s="49">
        <v>1</v>
      </c>
      <c r="I14" s="42">
        <v>8</v>
      </c>
      <c r="J14" s="43"/>
      <c r="K14" s="38">
        <v>8</v>
      </c>
      <c r="L14" s="38" t="s">
        <v>32</v>
      </c>
    </row>
    <row r="15" ht="19.15" customHeight="1" spans="1:12">
      <c r="A15" s="46"/>
      <c r="B15" s="47"/>
      <c r="C15" s="38"/>
      <c r="D15" s="42" t="s">
        <v>212</v>
      </c>
      <c r="E15" s="48"/>
      <c r="F15" s="43"/>
      <c r="G15" s="49">
        <v>1</v>
      </c>
      <c r="H15" s="49">
        <v>1</v>
      </c>
      <c r="I15" s="42">
        <v>8</v>
      </c>
      <c r="J15" s="43"/>
      <c r="K15" s="38">
        <v>8</v>
      </c>
      <c r="L15" s="38" t="s">
        <v>32</v>
      </c>
    </row>
    <row r="16" ht="27" customHeight="1" spans="1:12">
      <c r="A16" s="46"/>
      <c r="B16" s="47"/>
      <c r="C16" s="50" t="s">
        <v>98</v>
      </c>
      <c r="D16" s="42" t="s">
        <v>213</v>
      </c>
      <c r="E16" s="48"/>
      <c r="F16" s="43"/>
      <c r="G16" s="49" t="s">
        <v>150</v>
      </c>
      <c r="H16" s="51">
        <v>44819</v>
      </c>
      <c r="I16" s="42">
        <v>8</v>
      </c>
      <c r="J16" s="43"/>
      <c r="K16" s="38">
        <v>8</v>
      </c>
      <c r="L16" s="38" t="s">
        <v>32</v>
      </c>
    </row>
    <row r="17" ht="24" customHeight="1" spans="1:12">
      <c r="A17" s="46"/>
      <c r="B17" s="47"/>
      <c r="C17" s="52"/>
      <c r="D17" s="53" t="s">
        <v>154</v>
      </c>
      <c r="E17" s="54"/>
      <c r="F17" s="55"/>
      <c r="G17" s="49">
        <v>1</v>
      </c>
      <c r="H17" s="49">
        <v>1</v>
      </c>
      <c r="I17" s="42">
        <v>6</v>
      </c>
      <c r="J17" s="43"/>
      <c r="K17" s="38">
        <v>6</v>
      </c>
      <c r="L17" s="38" t="s">
        <v>32</v>
      </c>
    </row>
    <row r="18" ht="24" customHeight="1" spans="1:12">
      <c r="A18" s="46"/>
      <c r="B18" s="47"/>
      <c r="C18" s="38" t="s">
        <v>101</v>
      </c>
      <c r="D18" s="38" t="s">
        <v>155</v>
      </c>
      <c r="E18" s="38"/>
      <c r="F18" s="38"/>
      <c r="G18" s="49" t="s">
        <v>485</v>
      </c>
      <c r="H18" s="49" t="s">
        <v>485</v>
      </c>
      <c r="I18" s="42">
        <v>6</v>
      </c>
      <c r="J18" s="43"/>
      <c r="K18" s="38">
        <v>6</v>
      </c>
      <c r="L18" s="38" t="s">
        <v>32</v>
      </c>
    </row>
    <row r="19" ht="24" customHeight="1" spans="1:12">
      <c r="A19" s="46"/>
      <c r="B19" s="47"/>
      <c r="C19" s="38"/>
      <c r="D19" s="42" t="s">
        <v>156</v>
      </c>
      <c r="E19" s="48"/>
      <c r="F19" s="43"/>
      <c r="G19" s="49">
        <v>1</v>
      </c>
      <c r="H19" s="49">
        <v>1</v>
      </c>
      <c r="I19" s="42">
        <v>6</v>
      </c>
      <c r="J19" s="43"/>
      <c r="K19" s="38">
        <v>6</v>
      </c>
      <c r="L19" s="38" t="s">
        <v>32</v>
      </c>
    </row>
    <row r="20" ht="24" customHeight="1" spans="1:12">
      <c r="A20" s="56" t="s">
        <v>103</v>
      </c>
      <c r="B20" s="57"/>
      <c r="C20" s="50" t="s">
        <v>104</v>
      </c>
      <c r="D20" s="42" t="s">
        <v>486</v>
      </c>
      <c r="E20" s="48"/>
      <c r="F20" s="43"/>
      <c r="G20" s="49" t="s">
        <v>161</v>
      </c>
      <c r="H20" s="49" t="s">
        <v>161</v>
      </c>
      <c r="I20" s="42">
        <v>8</v>
      </c>
      <c r="J20" s="43"/>
      <c r="K20" s="38">
        <v>8</v>
      </c>
      <c r="L20" s="38" t="s">
        <v>32</v>
      </c>
    </row>
    <row r="21" ht="24" customHeight="1" spans="1:12">
      <c r="A21" s="56"/>
      <c r="B21" s="57"/>
      <c r="C21" s="50" t="s">
        <v>107</v>
      </c>
      <c r="D21" s="42" t="s">
        <v>487</v>
      </c>
      <c r="E21" s="48"/>
      <c r="F21" s="43"/>
      <c r="G21" s="49" t="s">
        <v>161</v>
      </c>
      <c r="H21" s="49" t="s">
        <v>161</v>
      </c>
      <c r="I21" s="42">
        <v>8</v>
      </c>
      <c r="J21" s="43"/>
      <c r="K21" s="38">
        <v>8</v>
      </c>
      <c r="L21" s="38" t="s">
        <v>32</v>
      </c>
    </row>
    <row r="22" ht="24" customHeight="1" spans="1:12">
      <c r="A22" s="56"/>
      <c r="B22" s="57"/>
      <c r="C22" s="52"/>
      <c r="D22" s="42" t="s">
        <v>162</v>
      </c>
      <c r="E22" s="48"/>
      <c r="F22" s="43"/>
      <c r="G22" s="49">
        <v>1</v>
      </c>
      <c r="H22" s="49">
        <v>1</v>
      </c>
      <c r="I22" s="42">
        <v>7</v>
      </c>
      <c r="J22" s="43"/>
      <c r="K22" s="38">
        <v>7</v>
      </c>
      <c r="L22" s="38" t="s">
        <v>32</v>
      </c>
    </row>
    <row r="23" ht="27" customHeight="1" spans="1:12">
      <c r="A23" s="56"/>
      <c r="B23" s="57"/>
      <c r="C23" s="50" t="s">
        <v>113</v>
      </c>
      <c r="D23" s="42" t="s">
        <v>164</v>
      </c>
      <c r="E23" s="48"/>
      <c r="F23" s="43"/>
      <c r="G23" s="49" t="s">
        <v>488</v>
      </c>
      <c r="H23" s="49" t="s">
        <v>488</v>
      </c>
      <c r="I23" s="42">
        <v>7</v>
      </c>
      <c r="J23" s="43"/>
      <c r="K23" s="38">
        <v>7</v>
      </c>
      <c r="L23" s="38" t="s">
        <v>32</v>
      </c>
    </row>
    <row r="24" ht="27" customHeight="1" spans="1:12">
      <c r="A24" s="58" t="s">
        <v>116</v>
      </c>
      <c r="B24" s="59"/>
      <c r="C24" s="38" t="s">
        <v>248</v>
      </c>
      <c r="D24" s="39" t="s">
        <v>489</v>
      </c>
      <c r="E24" s="39"/>
      <c r="F24" s="39"/>
      <c r="G24" s="49" t="s">
        <v>250</v>
      </c>
      <c r="H24" s="49" t="s">
        <v>250</v>
      </c>
      <c r="I24" s="38">
        <v>10</v>
      </c>
      <c r="J24" s="38"/>
      <c r="K24" s="38">
        <v>10</v>
      </c>
      <c r="L24" s="38" t="s">
        <v>32</v>
      </c>
    </row>
    <row r="25" ht="19.9" customHeight="1" spans="1:12">
      <c r="A25" s="42" t="s">
        <v>167</v>
      </c>
      <c r="B25" s="48"/>
      <c r="C25" s="43"/>
      <c r="D25" s="38" t="s">
        <v>32</v>
      </c>
      <c r="E25" s="38"/>
      <c r="F25" s="38"/>
      <c r="G25" s="38"/>
      <c r="H25" s="38"/>
      <c r="I25" s="38"/>
      <c r="J25" s="38"/>
      <c r="K25" s="38"/>
      <c r="L25" s="38"/>
    </row>
    <row r="26" ht="19.9" customHeight="1" spans="1:12">
      <c r="A26" s="53" t="s">
        <v>168</v>
      </c>
      <c r="B26" s="54"/>
      <c r="C26" s="54"/>
      <c r="D26" s="54"/>
      <c r="E26" s="54"/>
      <c r="F26" s="54"/>
      <c r="G26" s="54"/>
      <c r="H26" s="55"/>
      <c r="I26" s="42" t="s">
        <v>169</v>
      </c>
      <c r="J26" s="43"/>
      <c r="K26" s="38" t="s">
        <v>170</v>
      </c>
      <c r="L26" s="38" t="s">
        <v>171</v>
      </c>
    </row>
    <row r="27" ht="19.9" customHeight="1" spans="1:12">
      <c r="A27" s="60"/>
      <c r="B27" s="61"/>
      <c r="C27" s="61"/>
      <c r="D27" s="61"/>
      <c r="E27" s="61"/>
      <c r="F27" s="61"/>
      <c r="G27" s="61"/>
      <c r="H27" s="62"/>
      <c r="I27" s="38">
        <f>SUM(J6,I13:J24)</f>
        <v>100</v>
      </c>
      <c r="J27" s="38"/>
      <c r="K27" s="38">
        <f>SUM(L6,K13:K24)</f>
        <v>100</v>
      </c>
      <c r="L27" s="64" t="s">
        <v>109</v>
      </c>
    </row>
    <row r="28" ht="13.2" spans="1:10">
      <c r="A28" s="30" t="s">
        <v>172</v>
      </c>
      <c r="B28" s="31"/>
      <c r="C28" s="31"/>
      <c r="D28" s="31"/>
      <c r="E28" s="31"/>
      <c r="F28" s="31"/>
      <c r="G28" s="31"/>
      <c r="H28" s="31"/>
      <c r="I28" s="31"/>
      <c r="J28" s="35"/>
    </row>
    <row r="29" ht="13.2" spans="1:10">
      <c r="A29" s="30" t="s">
        <v>173</v>
      </c>
      <c r="B29" s="30"/>
      <c r="C29" s="30"/>
      <c r="D29" s="30"/>
      <c r="E29" s="30"/>
      <c r="F29" s="30"/>
      <c r="G29" s="30"/>
      <c r="H29" s="30"/>
      <c r="I29" s="30"/>
      <c r="J29" s="30"/>
    </row>
    <row r="30" ht="13.2" spans="1:10">
      <c r="A30" s="30" t="s">
        <v>174</v>
      </c>
      <c r="B30" s="30"/>
      <c r="C30" s="30"/>
      <c r="D30" s="30"/>
      <c r="E30" s="30"/>
      <c r="F30" s="30"/>
      <c r="G30" s="30"/>
      <c r="H30" s="30"/>
      <c r="I30" s="30"/>
      <c r="J30" s="30"/>
    </row>
  </sheetData>
  <mergeCells count="69">
    <mergeCell ref="A1:L1"/>
    <mergeCell ref="A3:B3"/>
    <mergeCell ref="C3:L3"/>
    <mergeCell ref="A4:B4"/>
    <mergeCell ref="C4:G4"/>
    <mergeCell ref="H4:I4"/>
    <mergeCell ref="J4:L4"/>
    <mergeCell ref="C5:D5"/>
    <mergeCell ref="F5:G5"/>
    <mergeCell ref="H5:I5"/>
    <mergeCell ref="C6:D6"/>
    <mergeCell ref="F6:G6"/>
    <mergeCell ref="H6:I6"/>
    <mergeCell ref="C7:D7"/>
    <mergeCell ref="F7:G7"/>
    <mergeCell ref="H7:I7"/>
    <mergeCell ref="C8:D8"/>
    <mergeCell ref="F8:G8"/>
    <mergeCell ref="H8:I8"/>
    <mergeCell ref="C9:D9"/>
    <mergeCell ref="F9:G9"/>
    <mergeCell ref="H9:I9"/>
    <mergeCell ref="B10:G10"/>
    <mergeCell ref="H10:L10"/>
    <mergeCell ref="B11:G11"/>
    <mergeCell ref="H11:L11"/>
    <mergeCell ref="A12:B12"/>
    <mergeCell ref="D12:F12"/>
    <mergeCell ref="I12:J12"/>
    <mergeCell ref="D13:F13"/>
    <mergeCell ref="I13:J13"/>
    <mergeCell ref="D14:F14"/>
    <mergeCell ref="I14:J14"/>
    <mergeCell ref="D15:F15"/>
    <mergeCell ref="I15:J15"/>
    <mergeCell ref="D16:F16"/>
    <mergeCell ref="I16:J16"/>
    <mergeCell ref="D17:F17"/>
    <mergeCell ref="I17:J17"/>
    <mergeCell ref="D18:F18"/>
    <mergeCell ref="I18:J18"/>
    <mergeCell ref="D19:F19"/>
    <mergeCell ref="I19:J19"/>
    <mergeCell ref="D20:F20"/>
    <mergeCell ref="I20:J20"/>
    <mergeCell ref="D21:F21"/>
    <mergeCell ref="I21:J21"/>
    <mergeCell ref="D22:F22"/>
    <mergeCell ref="I22:J22"/>
    <mergeCell ref="D23:F23"/>
    <mergeCell ref="I23:J23"/>
    <mergeCell ref="A24:B24"/>
    <mergeCell ref="D24:F24"/>
    <mergeCell ref="I24:J24"/>
    <mergeCell ref="A25:C25"/>
    <mergeCell ref="D25:L25"/>
    <mergeCell ref="I26:J26"/>
    <mergeCell ref="I27:J27"/>
    <mergeCell ref="A29:J29"/>
    <mergeCell ref="A30:J30"/>
    <mergeCell ref="A10:A11"/>
    <mergeCell ref="C13:C15"/>
    <mergeCell ref="C16:C17"/>
    <mergeCell ref="C18:C19"/>
    <mergeCell ref="C21:C22"/>
    <mergeCell ref="A26:H27"/>
    <mergeCell ref="A13:B19"/>
    <mergeCell ref="A20:B23"/>
    <mergeCell ref="A5:B9"/>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workbookViewId="0">
      <selection activeCell="F6" sqref="F6:I7"/>
    </sheetView>
  </sheetViews>
  <sheetFormatPr defaultColWidth="10.1388888888889" defaultRowHeight="13.8"/>
  <cols>
    <col min="1" max="1" width="9.42592592592593" style="1" customWidth="1"/>
    <col min="2" max="2" width="7.85185185185185" style="1" customWidth="1"/>
    <col min="3" max="3" width="13.712962962963" style="1" customWidth="1"/>
    <col min="4" max="5" width="10.1388888888889" style="1"/>
    <col min="6" max="6" width="10.1388888888889" style="1" customWidth="1"/>
    <col min="7" max="11" width="10.1388888888889" style="1"/>
    <col min="12" max="12" width="18.287037037037" style="1" customWidth="1"/>
    <col min="13" max="13" width="9.57407407407407" style="1" customWidth="1"/>
    <col min="14" max="15" width="10.1388888888889" style="1"/>
    <col min="16" max="16" width="17.287037037037" style="2" customWidth="1"/>
    <col min="17" max="16384" width="10.1388888888889" style="1"/>
  </cols>
  <sheetData>
    <row r="1" ht="27" customHeight="1" spans="1:12">
      <c r="A1" s="3" t="s">
        <v>490</v>
      </c>
      <c r="B1" s="3"/>
      <c r="C1" s="3"/>
      <c r="D1" s="3"/>
      <c r="E1" s="3"/>
      <c r="F1" s="3"/>
      <c r="G1" s="3"/>
      <c r="H1" s="3"/>
      <c r="I1" s="3"/>
      <c r="J1" s="3"/>
      <c r="K1" s="3"/>
      <c r="L1" s="3"/>
    </row>
    <row r="2" ht="14.4" spans="1:12">
      <c r="A2" s="4"/>
      <c r="B2" s="4"/>
      <c r="C2" s="4"/>
      <c r="D2" s="4"/>
      <c r="E2" s="4"/>
      <c r="F2" s="4"/>
      <c r="G2" s="4"/>
      <c r="H2" s="4"/>
      <c r="I2" s="4"/>
      <c r="J2" s="4"/>
      <c r="K2" s="4"/>
      <c r="L2" s="32" t="s">
        <v>491</v>
      </c>
    </row>
    <row r="3" ht="18" customHeight="1" spans="1:12">
      <c r="A3" s="5" t="s">
        <v>123</v>
      </c>
      <c r="B3" s="5"/>
      <c r="C3" s="6" t="s">
        <v>492</v>
      </c>
      <c r="D3" s="6"/>
      <c r="E3" s="6"/>
      <c r="F3" s="6"/>
      <c r="G3" s="6"/>
      <c r="H3" s="6"/>
      <c r="I3" s="6"/>
      <c r="J3" s="6"/>
      <c r="K3" s="6"/>
      <c r="L3" s="6"/>
    </row>
    <row r="4" ht="18" customHeight="1" spans="1:12">
      <c r="A4" s="5" t="s">
        <v>125</v>
      </c>
      <c r="B4" s="5"/>
      <c r="C4" s="5" t="s">
        <v>126</v>
      </c>
      <c r="D4" s="5"/>
      <c r="E4" s="5"/>
      <c r="F4" s="5"/>
      <c r="G4" s="5"/>
      <c r="H4" s="5" t="s">
        <v>127</v>
      </c>
      <c r="I4" s="5"/>
      <c r="J4" s="5" t="s">
        <v>126</v>
      </c>
      <c r="K4" s="5"/>
      <c r="L4" s="5"/>
    </row>
    <row r="5" ht="18" customHeight="1" spans="1:12">
      <c r="A5" s="5" t="s">
        <v>353</v>
      </c>
      <c r="B5" s="5"/>
      <c r="C5" s="5"/>
      <c r="D5" s="5"/>
      <c r="E5" s="5" t="s">
        <v>129</v>
      </c>
      <c r="F5" s="5" t="s">
        <v>130</v>
      </c>
      <c r="G5" s="5"/>
      <c r="H5" s="5" t="s">
        <v>131</v>
      </c>
      <c r="I5" s="5"/>
      <c r="J5" s="5" t="s">
        <v>132</v>
      </c>
      <c r="K5" s="5" t="s">
        <v>133</v>
      </c>
      <c r="L5" s="5" t="s">
        <v>134</v>
      </c>
    </row>
    <row r="6" ht="18" customHeight="1" spans="1:12">
      <c r="A6" s="5"/>
      <c r="B6" s="5"/>
      <c r="C6" s="5" t="s">
        <v>135</v>
      </c>
      <c r="D6" s="5"/>
      <c r="E6" s="5"/>
      <c r="F6" s="7">
        <v>29853</v>
      </c>
      <c r="G6" s="7"/>
      <c r="H6" s="7">
        <v>29853</v>
      </c>
      <c r="I6" s="7"/>
      <c r="J6" s="5">
        <v>10</v>
      </c>
      <c r="K6" s="16">
        <v>1</v>
      </c>
      <c r="L6" s="5">
        <v>10</v>
      </c>
    </row>
    <row r="7" ht="18" customHeight="1" spans="1:12">
      <c r="A7" s="5"/>
      <c r="B7" s="5"/>
      <c r="C7" s="5" t="s">
        <v>136</v>
      </c>
      <c r="D7" s="5"/>
      <c r="E7" s="5"/>
      <c r="F7" s="7">
        <v>29853</v>
      </c>
      <c r="G7" s="7"/>
      <c r="H7" s="7">
        <v>29853</v>
      </c>
      <c r="I7" s="7"/>
      <c r="J7" s="5" t="s">
        <v>234</v>
      </c>
      <c r="K7" s="16">
        <v>1</v>
      </c>
      <c r="L7" s="5" t="s">
        <v>234</v>
      </c>
    </row>
    <row r="8" ht="18" customHeight="1" spans="1:12">
      <c r="A8" s="5"/>
      <c r="B8" s="5"/>
      <c r="C8" s="5" t="s">
        <v>137</v>
      </c>
      <c r="D8" s="5"/>
      <c r="E8" s="5"/>
      <c r="F8" s="5"/>
      <c r="G8" s="5"/>
      <c r="H8" s="5"/>
      <c r="I8" s="5"/>
      <c r="J8" s="5" t="s">
        <v>234</v>
      </c>
      <c r="K8" s="5"/>
      <c r="L8" s="5" t="s">
        <v>234</v>
      </c>
    </row>
    <row r="9" ht="18" customHeight="1" spans="1:12">
      <c r="A9" s="5"/>
      <c r="B9" s="5"/>
      <c r="C9" s="5" t="s">
        <v>354</v>
      </c>
      <c r="D9" s="5"/>
      <c r="E9" s="5"/>
      <c r="F9" s="5"/>
      <c r="G9" s="5"/>
      <c r="H9" s="5"/>
      <c r="I9" s="5"/>
      <c r="J9" s="5" t="s">
        <v>234</v>
      </c>
      <c r="K9" s="5"/>
      <c r="L9" s="5" t="s">
        <v>234</v>
      </c>
    </row>
    <row r="10" ht="18" customHeight="1" spans="1:12">
      <c r="A10" s="5" t="s">
        <v>237</v>
      </c>
      <c r="B10" s="5" t="s">
        <v>140</v>
      </c>
      <c r="C10" s="5"/>
      <c r="D10" s="5"/>
      <c r="E10" s="5"/>
      <c r="F10" s="5"/>
      <c r="G10" s="5"/>
      <c r="H10" s="5" t="s">
        <v>48</v>
      </c>
      <c r="I10" s="5"/>
      <c r="J10" s="5"/>
      <c r="K10" s="5"/>
      <c r="L10" s="5"/>
    </row>
    <row r="11" ht="52.15" customHeight="1" spans="1:12">
      <c r="A11" s="5"/>
      <c r="B11" s="6" t="s">
        <v>493</v>
      </c>
      <c r="C11" s="6"/>
      <c r="D11" s="6"/>
      <c r="E11" s="6"/>
      <c r="F11" s="6"/>
      <c r="G11" s="6"/>
      <c r="H11" s="6" t="s">
        <v>494</v>
      </c>
      <c r="I11" s="6"/>
      <c r="J11" s="6"/>
      <c r="K11" s="6"/>
      <c r="L11" s="6"/>
    </row>
    <row r="12" ht="24" spans="1:12">
      <c r="A12" s="8" t="s">
        <v>76</v>
      </c>
      <c r="B12" s="9"/>
      <c r="C12" s="5" t="s">
        <v>77</v>
      </c>
      <c r="D12" s="5" t="s">
        <v>78</v>
      </c>
      <c r="E12" s="5"/>
      <c r="F12" s="5"/>
      <c r="G12" s="5" t="s">
        <v>240</v>
      </c>
      <c r="H12" s="5" t="s">
        <v>74</v>
      </c>
      <c r="I12" s="5" t="s">
        <v>132</v>
      </c>
      <c r="J12" s="5"/>
      <c r="K12" s="5" t="s">
        <v>134</v>
      </c>
      <c r="L12" s="5" t="s">
        <v>75</v>
      </c>
    </row>
    <row r="13" ht="22.9" customHeight="1" spans="1:12">
      <c r="A13" s="10" t="s">
        <v>79</v>
      </c>
      <c r="B13" s="11"/>
      <c r="C13" s="5" t="s">
        <v>80</v>
      </c>
      <c r="D13" s="5" t="s">
        <v>495</v>
      </c>
      <c r="E13" s="5"/>
      <c r="F13" s="5"/>
      <c r="G13" s="5" t="s">
        <v>496</v>
      </c>
      <c r="H13" s="5" t="s">
        <v>497</v>
      </c>
      <c r="I13" s="5">
        <v>10</v>
      </c>
      <c r="J13" s="5"/>
      <c r="K13" s="5">
        <v>9.95</v>
      </c>
      <c r="L13" s="5" t="s">
        <v>498</v>
      </c>
    </row>
    <row r="14" ht="19.15" customHeight="1" spans="1:12">
      <c r="A14" s="12"/>
      <c r="B14" s="13"/>
      <c r="C14" s="5"/>
      <c r="D14" s="8" t="s">
        <v>499</v>
      </c>
      <c r="E14" s="14"/>
      <c r="F14" s="9"/>
      <c r="G14" s="5" t="s">
        <v>500</v>
      </c>
      <c r="H14" s="5">
        <v>116.1</v>
      </c>
      <c r="I14" s="8">
        <v>5</v>
      </c>
      <c r="J14" s="9"/>
      <c r="K14" s="5">
        <v>5</v>
      </c>
      <c r="L14" s="5" t="s">
        <v>32</v>
      </c>
    </row>
    <row r="15" ht="19.15" customHeight="1" spans="1:12">
      <c r="A15" s="12"/>
      <c r="B15" s="13"/>
      <c r="C15" s="5"/>
      <c r="D15" s="8" t="s">
        <v>501</v>
      </c>
      <c r="E15" s="14"/>
      <c r="F15" s="9"/>
      <c r="G15" s="5" t="s">
        <v>502</v>
      </c>
      <c r="H15" s="5">
        <v>316</v>
      </c>
      <c r="I15" s="8">
        <v>5</v>
      </c>
      <c r="J15" s="9"/>
      <c r="K15" s="33">
        <v>3.07</v>
      </c>
      <c r="L15" s="5" t="s">
        <v>503</v>
      </c>
    </row>
    <row r="16" ht="19.15" customHeight="1" spans="1:12">
      <c r="A16" s="12"/>
      <c r="B16" s="13"/>
      <c r="C16" s="5"/>
      <c r="D16" s="8" t="s">
        <v>504</v>
      </c>
      <c r="E16" s="14"/>
      <c r="F16" s="9"/>
      <c r="G16" s="5" t="s">
        <v>505</v>
      </c>
      <c r="H16" s="5">
        <v>199</v>
      </c>
      <c r="I16" s="8">
        <v>5</v>
      </c>
      <c r="J16" s="9"/>
      <c r="K16" s="33">
        <v>3.5</v>
      </c>
      <c r="L16" s="5" t="s">
        <v>503</v>
      </c>
    </row>
    <row r="17" ht="19.9" customHeight="1" spans="1:12">
      <c r="A17" s="12"/>
      <c r="B17" s="13"/>
      <c r="C17" s="5"/>
      <c r="D17" s="8" t="s">
        <v>506</v>
      </c>
      <c r="E17" s="14"/>
      <c r="F17" s="9"/>
      <c r="G17" s="5">
        <v>16</v>
      </c>
      <c r="H17" s="5">
        <v>14</v>
      </c>
      <c r="I17" s="8">
        <v>5</v>
      </c>
      <c r="J17" s="9"/>
      <c r="K17" s="33">
        <v>4.38</v>
      </c>
      <c r="L17" s="5" t="s">
        <v>503</v>
      </c>
    </row>
    <row r="18" ht="19.9" customHeight="1" spans="1:12">
      <c r="A18" s="12"/>
      <c r="B18" s="13"/>
      <c r="C18" s="15" t="s">
        <v>93</v>
      </c>
      <c r="D18" s="8" t="s">
        <v>264</v>
      </c>
      <c r="E18" s="14"/>
      <c r="F18" s="9"/>
      <c r="G18" s="16">
        <v>1</v>
      </c>
      <c r="H18" s="16">
        <v>1</v>
      </c>
      <c r="I18" s="8">
        <v>5</v>
      </c>
      <c r="J18" s="9"/>
      <c r="K18" s="5">
        <v>5</v>
      </c>
      <c r="L18" s="5" t="s">
        <v>32</v>
      </c>
    </row>
    <row r="19" ht="22.9" customHeight="1" spans="1:12">
      <c r="A19" s="12"/>
      <c r="B19" s="13"/>
      <c r="C19" s="17"/>
      <c r="D19" s="8" t="s">
        <v>507</v>
      </c>
      <c r="E19" s="14"/>
      <c r="F19" s="9"/>
      <c r="G19" s="16">
        <v>1</v>
      </c>
      <c r="H19" s="16">
        <v>1</v>
      </c>
      <c r="I19" s="8">
        <v>5</v>
      </c>
      <c r="J19" s="9"/>
      <c r="K19" s="5">
        <v>5</v>
      </c>
      <c r="L19" s="5" t="s">
        <v>32</v>
      </c>
    </row>
    <row r="20" ht="24" customHeight="1" spans="1:12">
      <c r="A20" s="18"/>
      <c r="B20" s="19"/>
      <c r="C20" s="17" t="s">
        <v>98</v>
      </c>
      <c r="D20" s="8" t="s">
        <v>266</v>
      </c>
      <c r="E20" s="14"/>
      <c r="F20" s="9"/>
      <c r="G20" s="16">
        <v>1</v>
      </c>
      <c r="H20" s="16">
        <v>1</v>
      </c>
      <c r="I20" s="8">
        <v>5</v>
      </c>
      <c r="J20" s="9"/>
      <c r="K20" s="5">
        <v>5</v>
      </c>
      <c r="L20" s="5" t="s">
        <v>32</v>
      </c>
    </row>
    <row r="21" ht="28.15" customHeight="1" spans="1:12">
      <c r="A21" s="20" t="s">
        <v>103</v>
      </c>
      <c r="B21" s="21"/>
      <c r="C21" s="5" t="s">
        <v>104</v>
      </c>
      <c r="D21" s="5" t="s">
        <v>381</v>
      </c>
      <c r="E21" s="5"/>
      <c r="F21" s="5"/>
      <c r="G21" s="16" t="s">
        <v>158</v>
      </c>
      <c r="H21" s="16" t="s">
        <v>158</v>
      </c>
      <c r="I21" s="5">
        <v>5</v>
      </c>
      <c r="J21" s="5"/>
      <c r="K21" s="5">
        <v>5</v>
      </c>
      <c r="L21" s="5" t="s">
        <v>32</v>
      </c>
    </row>
    <row r="22" ht="27" customHeight="1" spans="1:12">
      <c r="A22" s="22"/>
      <c r="B22" s="23"/>
      <c r="C22" s="15" t="s">
        <v>107</v>
      </c>
      <c r="D22" s="8" t="s">
        <v>382</v>
      </c>
      <c r="E22" s="14"/>
      <c r="F22" s="9"/>
      <c r="G22" s="16" t="s">
        <v>384</v>
      </c>
      <c r="H22" s="16" t="s">
        <v>384</v>
      </c>
      <c r="I22" s="8">
        <v>5</v>
      </c>
      <c r="J22" s="9"/>
      <c r="K22" s="5">
        <v>5</v>
      </c>
      <c r="L22" s="5" t="s">
        <v>32</v>
      </c>
    </row>
    <row r="23" ht="19.9" customHeight="1" spans="1:12">
      <c r="A23" s="22"/>
      <c r="B23" s="23"/>
      <c r="C23" s="24"/>
      <c r="D23" s="8" t="s">
        <v>269</v>
      </c>
      <c r="E23" s="14"/>
      <c r="F23" s="9"/>
      <c r="G23" s="16" t="s">
        <v>384</v>
      </c>
      <c r="H23" s="16" t="s">
        <v>384</v>
      </c>
      <c r="I23" s="8">
        <v>5</v>
      </c>
      <c r="J23" s="9"/>
      <c r="K23" s="5">
        <v>5</v>
      </c>
      <c r="L23" s="5" t="s">
        <v>32</v>
      </c>
    </row>
    <row r="24" ht="22.15" customHeight="1" spans="1:12">
      <c r="A24" s="22"/>
      <c r="B24" s="23"/>
      <c r="C24" s="24" t="s">
        <v>111</v>
      </c>
      <c r="D24" s="8" t="s">
        <v>270</v>
      </c>
      <c r="E24" s="14"/>
      <c r="F24" s="9"/>
      <c r="G24" s="16">
        <v>1</v>
      </c>
      <c r="H24" s="16">
        <v>1</v>
      </c>
      <c r="I24" s="8">
        <v>10</v>
      </c>
      <c r="J24" s="9"/>
      <c r="K24" s="5">
        <v>10</v>
      </c>
      <c r="L24" s="5" t="s">
        <v>32</v>
      </c>
    </row>
    <row r="25" ht="22.15" customHeight="1" spans="1:12">
      <c r="A25" s="25"/>
      <c r="B25" s="26"/>
      <c r="C25" s="24" t="s">
        <v>113</v>
      </c>
      <c r="D25" s="8" t="s">
        <v>272</v>
      </c>
      <c r="E25" s="14"/>
      <c r="F25" s="9"/>
      <c r="G25" s="16" t="s">
        <v>508</v>
      </c>
      <c r="H25" s="16" t="s">
        <v>508</v>
      </c>
      <c r="I25" s="8">
        <v>10</v>
      </c>
      <c r="J25" s="9"/>
      <c r="K25" s="5">
        <v>10</v>
      </c>
      <c r="L25" s="5" t="s">
        <v>32</v>
      </c>
    </row>
    <row r="26" ht="24" customHeight="1" spans="1:12">
      <c r="A26" s="8" t="s">
        <v>116</v>
      </c>
      <c r="B26" s="9"/>
      <c r="C26" s="5" t="s">
        <v>248</v>
      </c>
      <c r="D26" s="5" t="s">
        <v>273</v>
      </c>
      <c r="E26" s="5"/>
      <c r="F26" s="5"/>
      <c r="G26" s="16" t="s">
        <v>250</v>
      </c>
      <c r="H26" s="16">
        <v>0.9</v>
      </c>
      <c r="I26" s="5">
        <v>10</v>
      </c>
      <c r="J26" s="5"/>
      <c r="K26" s="5">
        <v>10</v>
      </c>
      <c r="L26" s="5" t="s">
        <v>32</v>
      </c>
    </row>
    <row r="27" ht="19.9" customHeight="1" spans="1:12">
      <c r="A27" s="27" t="s">
        <v>167</v>
      </c>
      <c r="B27" s="28"/>
      <c r="C27" s="29"/>
      <c r="D27" s="5" t="s">
        <v>32</v>
      </c>
      <c r="E27" s="5"/>
      <c r="F27" s="5"/>
      <c r="G27" s="5"/>
      <c r="H27" s="5"/>
      <c r="I27" s="5"/>
      <c r="J27" s="5"/>
      <c r="K27" s="5"/>
      <c r="L27" s="5"/>
    </row>
    <row r="28" ht="19.9" customHeight="1" spans="1:12">
      <c r="A28" s="5" t="s">
        <v>168</v>
      </c>
      <c r="B28" s="5"/>
      <c r="C28" s="5"/>
      <c r="D28" s="5"/>
      <c r="E28" s="5"/>
      <c r="F28" s="5"/>
      <c r="G28" s="5"/>
      <c r="H28" s="5"/>
      <c r="I28" s="5" t="s">
        <v>169</v>
      </c>
      <c r="J28" s="5"/>
      <c r="K28" s="5" t="s">
        <v>170</v>
      </c>
      <c r="L28" s="34" t="s">
        <v>171</v>
      </c>
    </row>
    <row r="29" ht="19.9" customHeight="1" spans="1:12">
      <c r="A29" s="5"/>
      <c r="B29" s="5"/>
      <c r="C29" s="5"/>
      <c r="D29" s="5"/>
      <c r="E29" s="5"/>
      <c r="F29" s="5"/>
      <c r="G29" s="5"/>
      <c r="H29" s="5"/>
      <c r="I29" s="5">
        <v>100</v>
      </c>
      <c r="J29" s="5"/>
      <c r="K29" s="5">
        <v>95.9</v>
      </c>
      <c r="L29" s="5" t="s">
        <v>109</v>
      </c>
    </row>
    <row r="30" ht="13.2" spans="1:10">
      <c r="A30" s="30" t="s">
        <v>172</v>
      </c>
      <c r="B30" s="31"/>
      <c r="C30" s="31"/>
      <c r="D30" s="31"/>
      <c r="E30" s="31"/>
      <c r="F30" s="31"/>
      <c r="G30" s="31"/>
      <c r="H30" s="31"/>
      <c r="I30" s="31"/>
      <c r="J30" s="35"/>
    </row>
    <row r="31" ht="13.2" spans="1:10">
      <c r="A31" s="30" t="s">
        <v>173</v>
      </c>
      <c r="B31" s="30"/>
      <c r="C31" s="30"/>
      <c r="D31" s="30"/>
      <c r="E31" s="30"/>
      <c r="F31" s="30"/>
      <c r="G31" s="30"/>
      <c r="H31" s="30"/>
      <c r="I31" s="30"/>
      <c r="J31" s="30"/>
    </row>
    <row r="32" ht="13.2" spans="1:10">
      <c r="A32" s="30" t="s">
        <v>174</v>
      </c>
      <c r="B32" s="30"/>
      <c r="C32" s="30"/>
      <c r="D32" s="30"/>
      <c r="E32" s="30"/>
      <c r="F32" s="30"/>
      <c r="G32" s="30"/>
      <c r="H32" s="30"/>
      <c r="I32" s="30"/>
      <c r="J32" s="30"/>
    </row>
  </sheetData>
  <mergeCells count="72">
    <mergeCell ref="A1:L1"/>
    <mergeCell ref="A3:B3"/>
    <mergeCell ref="C3:L3"/>
    <mergeCell ref="A4:B4"/>
    <mergeCell ref="C4:G4"/>
    <mergeCell ref="H4:I4"/>
    <mergeCell ref="J4:L4"/>
    <mergeCell ref="C5:D5"/>
    <mergeCell ref="F5:G5"/>
    <mergeCell ref="H5:I5"/>
    <mergeCell ref="C6:D6"/>
    <mergeCell ref="F6:G6"/>
    <mergeCell ref="H6:I6"/>
    <mergeCell ref="C7:D7"/>
    <mergeCell ref="F7:G7"/>
    <mergeCell ref="H7:I7"/>
    <mergeCell ref="C8:D8"/>
    <mergeCell ref="F8:G8"/>
    <mergeCell ref="H8:I8"/>
    <mergeCell ref="C9:D9"/>
    <mergeCell ref="F9:G9"/>
    <mergeCell ref="H9:I9"/>
    <mergeCell ref="B10:G10"/>
    <mergeCell ref="H10:L10"/>
    <mergeCell ref="B11:G11"/>
    <mergeCell ref="H11:L11"/>
    <mergeCell ref="A12:B12"/>
    <mergeCell ref="D12:F12"/>
    <mergeCell ref="I12:J12"/>
    <mergeCell ref="D13:F13"/>
    <mergeCell ref="I13:J13"/>
    <mergeCell ref="D14:F14"/>
    <mergeCell ref="I14:J14"/>
    <mergeCell ref="D15:F15"/>
    <mergeCell ref="I15:J15"/>
    <mergeCell ref="D16:F16"/>
    <mergeCell ref="I16:J16"/>
    <mergeCell ref="D17:F17"/>
    <mergeCell ref="I17:J17"/>
    <mergeCell ref="D18:F18"/>
    <mergeCell ref="I18:J18"/>
    <mergeCell ref="D19:F19"/>
    <mergeCell ref="I19:J19"/>
    <mergeCell ref="D20:F20"/>
    <mergeCell ref="I20:J20"/>
    <mergeCell ref="D21:F21"/>
    <mergeCell ref="I21:J21"/>
    <mergeCell ref="D22:F22"/>
    <mergeCell ref="I22:J22"/>
    <mergeCell ref="D23:F23"/>
    <mergeCell ref="I23:J23"/>
    <mergeCell ref="D24:F24"/>
    <mergeCell ref="I24:J24"/>
    <mergeCell ref="D25:F25"/>
    <mergeCell ref="I25:J25"/>
    <mergeCell ref="A26:B26"/>
    <mergeCell ref="D26:F26"/>
    <mergeCell ref="I26:J26"/>
    <mergeCell ref="A27:C27"/>
    <mergeCell ref="D27:L27"/>
    <mergeCell ref="I28:J28"/>
    <mergeCell ref="I29:J29"/>
    <mergeCell ref="A31:J31"/>
    <mergeCell ref="A32:J32"/>
    <mergeCell ref="A10:A11"/>
    <mergeCell ref="C13:C17"/>
    <mergeCell ref="C18:C19"/>
    <mergeCell ref="C22:C23"/>
    <mergeCell ref="A28:H29"/>
    <mergeCell ref="A13:B20"/>
    <mergeCell ref="A21:B25"/>
    <mergeCell ref="A5:B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workbookViewId="0">
      <selection activeCell="D29" sqref="D29:K29"/>
    </sheetView>
  </sheetViews>
  <sheetFormatPr defaultColWidth="9.28703703703704" defaultRowHeight="15.6"/>
  <cols>
    <col min="1" max="1" width="10.5740740740741" style="67" customWidth="1"/>
    <col min="2" max="2" width="10" style="67" customWidth="1"/>
    <col min="3" max="3" width="23.1388888888889" style="67" customWidth="1"/>
    <col min="4" max="4" width="16.712962962963" style="67" customWidth="1"/>
    <col min="5" max="5" width="18.712962962963" style="67" customWidth="1"/>
    <col min="6" max="6" width="22.287037037037" style="67" customWidth="1"/>
    <col min="7" max="7" width="10.8518518518519" style="67" customWidth="1"/>
    <col min="8" max="8" width="20.1388888888889" style="67" customWidth="1"/>
    <col min="9" max="9" width="14.287037037037" style="67" customWidth="1"/>
    <col min="10" max="10" width="16" style="67" customWidth="1"/>
    <col min="11" max="11" width="31.5740740740741" style="67" customWidth="1"/>
    <col min="12" max="16384" width="9.28703703703704" style="67"/>
  </cols>
  <sheetData>
    <row r="1" s="203" customFormat="1" ht="41.25" customHeight="1" spans="1:11">
      <c r="A1" s="205" t="s">
        <v>121</v>
      </c>
      <c r="B1" s="205"/>
      <c r="C1" s="205"/>
      <c r="D1" s="205"/>
      <c r="E1" s="205"/>
      <c r="F1" s="205"/>
      <c r="G1" s="205"/>
      <c r="H1" s="205"/>
      <c r="I1" s="205"/>
      <c r="J1" s="205"/>
      <c r="K1" s="205"/>
    </row>
    <row r="2" customFormat="1" ht="16.9" customHeight="1" spans="1:11">
      <c r="A2" s="206"/>
      <c r="B2" s="206"/>
      <c r="C2" s="206"/>
      <c r="D2" s="206"/>
      <c r="E2" s="206"/>
      <c r="F2" s="206"/>
      <c r="G2" s="206"/>
      <c r="H2" s="206"/>
      <c r="I2" s="206"/>
      <c r="J2" s="206"/>
      <c r="K2" s="207" t="s">
        <v>122</v>
      </c>
    </row>
    <row r="3" s="204" customFormat="1" ht="31.15" customHeight="1" spans="1:11">
      <c r="A3" s="70" t="s">
        <v>123</v>
      </c>
      <c r="B3" s="70"/>
      <c r="C3" s="71" t="s">
        <v>124</v>
      </c>
      <c r="D3" s="71"/>
      <c r="E3" s="71"/>
      <c r="F3" s="71"/>
      <c r="G3" s="71"/>
      <c r="H3" s="71"/>
      <c r="I3" s="71"/>
      <c r="J3" s="71"/>
      <c r="K3" s="71"/>
    </row>
    <row r="4" s="188" customFormat="1" ht="30" customHeight="1" spans="1:11">
      <c r="A4" s="70" t="s">
        <v>125</v>
      </c>
      <c r="B4" s="70"/>
      <c r="C4" s="71" t="s">
        <v>126</v>
      </c>
      <c r="D4" s="71"/>
      <c r="E4" s="71"/>
      <c r="F4" s="71"/>
      <c r="G4" s="71"/>
      <c r="H4" s="72" t="s">
        <v>127</v>
      </c>
      <c r="I4" s="71" t="s">
        <v>126</v>
      </c>
      <c r="J4" s="71"/>
      <c r="K4" s="71"/>
    </row>
    <row r="5" s="188" customFormat="1" ht="25.9" customHeight="1" spans="1:11">
      <c r="A5" s="73" t="s">
        <v>128</v>
      </c>
      <c r="B5" s="73"/>
      <c r="C5" s="70"/>
      <c r="D5" s="70" t="s">
        <v>129</v>
      </c>
      <c r="E5" s="70"/>
      <c r="F5" s="70" t="s">
        <v>130</v>
      </c>
      <c r="G5" s="70"/>
      <c r="H5" s="70" t="s">
        <v>131</v>
      </c>
      <c r="I5" s="70" t="s">
        <v>132</v>
      </c>
      <c r="J5" s="70" t="s">
        <v>133</v>
      </c>
      <c r="K5" s="70" t="s">
        <v>134</v>
      </c>
    </row>
    <row r="6" s="188" customFormat="1" ht="30" customHeight="1" spans="1:11">
      <c r="A6" s="73"/>
      <c r="B6" s="73"/>
      <c r="C6" s="76" t="s">
        <v>135</v>
      </c>
      <c r="D6" s="77">
        <v>3919.7</v>
      </c>
      <c r="E6" s="78"/>
      <c r="F6" s="79">
        <v>3919.7</v>
      </c>
      <c r="G6" s="79"/>
      <c r="H6" s="79">
        <v>3919.7</v>
      </c>
      <c r="I6" s="208">
        <v>10</v>
      </c>
      <c r="J6" s="107">
        <v>1</v>
      </c>
      <c r="K6" s="108">
        <v>10</v>
      </c>
    </row>
    <row r="7" s="188" customFormat="1" ht="30" customHeight="1" spans="1:11">
      <c r="A7" s="73"/>
      <c r="B7" s="73"/>
      <c r="C7" s="76" t="s">
        <v>136</v>
      </c>
      <c r="D7" s="77">
        <v>3919.7</v>
      </c>
      <c r="E7" s="78"/>
      <c r="F7" s="79">
        <v>3919.7</v>
      </c>
      <c r="G7" s="79"/>
      <c r="H7" s="79">
        <v>3919.7</v>
      </c>
      <c r="I7" s="73"/>
      <c r="J7" s="107">
        <v>1</v>
      </c>
      <c r="K7" s="70"/>
    </row>
    <row r="8" s="188" customFormat="1" ht="30" customHeight="1" spans="1:11">
      <c r="A8" s="73"/>
      <c r="B8" s="73"/>
      <c r="C8" s="76" t="s">
        <v>137</v>
      </c>
      <c r="D8" s="79">
        <v>0</v>
      </c>
      <c r="E8" s="79"/>
      <c r="F8" s="79">
        <v>0</v>
      </c>
      <c r="G8" s="79"/>
      <c r="H8" s="79">
        <v>0</v>
      </c>
      <c r="I8" s="73"/>
      <c r="J8" s="106">
        <v>0</v>
      </c>
      <c r="K8" s="70"/>
    </row>
    <row r="9" s="188" customFormat="1" ht="30" customHeight="1" spans="1:11">
      <c r="A9" s="73"/>
      <c r="B9" s="73"/>
      <c r="C9" s="76" t="s">
        <v>138</v>
      </c>
      <c r="D9" s="79">
        <v>0</v>
      </c>
      <c r="E9" s="79"/>
      <c r="F9" s="79">
        <v>0</v>
      </c>
      <c r="G9" s="79"/>
      <c r="H9" s="79">
        <v>0</v>
      </c>
      <c r="I9" s="73"/>
      <c r="J9" s="106">
        <v>0</v>
      </c>
      <c r="K9" s="70"/>
    </row>
    <row r="10" s="189" customFormat="1" ht="26.45" customHeight="1" spans="1:11">
      <c r="A10" s="80" t="s">
        <v>139</v>
      </c>
      <c r="B10" s="72" t="s">
        <v>140</v>
      </c>
      <c r="C10" s="72"/>
      <c r="D10" s="72"/>
      <c r="E10" s="72"/>
      <c r="F10" s="72"/>
      <c r="G10" s="72"/>
      <c r="H10" s="72" t="s">
        <v>48</v>
      </c>
      <c r="I10" s="72"/>
      <c r="J10" s="72"/>
      <c r="K10" s="72"/>
    </row>
    <row r="11" s="189" customFormat="1" ht="88.15" customHeight="1" spans="1:11">
      <c r="A11" s="80"/>
      <c r="B11" s="81" t="s">
        <v>141</v>
      </c>
      <c r="C11" s="81"/>
      <c r="D11" s="81"/>
      <c r="E11" s="81"/>
      <c r="F11" s="81"/>
      <c r="G11" s="81"/>
      <c r="H11" s="81" t="s">
        <v>141</v>
      </c>
      <c r="I11" s="81"/>
      <c r="J11" s="81"/>
      <c r="K11" s="81"/>
    </row>
    <row r="12" s="188" customFormat="1" ht="34.9" customHeight="1" spans="1:11">
      <c r="A12" s="82" t="s">
        <v>142</v>
      </c>
      <c r="B12" s="83"/>
      <c r="C12" s="83"/>
      <c r="D12" s="83"/>
      <c r="E12" s="83"/>
      <c r="F12" s="83"/>
      <c r="G12" s="83"/>
      <c r="H12" s="83"/>
      <c r="I12" s="83"/>
      <c r="J12" s="83"/>
      <c r="K12" s="75"/>
    </row>
    <row r="13" s="188" customFormat="1" ht="31.15" customHeight="1" spans="1:11">
      <c r="A13" s="70" t="s">
        <v>70</v>
      </c>
      <c r="B13" s="70"/>
      <c r="C13" s="70"/>
      <c r="D13" s="70"/>
      <c r="E13" s="74" t="s">
        <v>143</v>
      </c>
      <c r="F13" s="83"/>
      <c r="G13" s="75"/>
      <c r="H13" s="70" t="s">
        <v>74</v>
      </c>
      <c r="I13" s="70" t="s">
        <v>132</v>
      </c>
      <c r="J13" s="70" t="s">
        <v>134</v>
      </c>
      <c r="K13" s="73" t="s">
        <v>75</v>
      </c>
    </row>
    <row r="14" s="189" customFormat="1" ht="28.15" customHeight="1" spans="1:11">
      <c r="A14" s="84" t="s">
        <v>144</v>
      </c>
      <c r="B14" s="84"/>
      <c r="C14" s="85" t="s">
        <v>77</v>
      </c>
      <c r="D14" s="85" t="s">
        <v>78</v>
      </c>
      <c r="E14" s="84" t="s">
        <v>71</v>
      </c>
      <c r="F14" s="84" t="s">
        <v>72</v>
      </c>
      <c r="G14" s="70" t="s">
        <v>73</v>
      </c>
      <c r="H14" s="70"/>
      <c r="I14" s="70"/>
      <c r="J14" s="70"/>
      <c r="K14" s="73"/>
    </row>
    <row r="15" s="189" customFormat="1" ht="37.9" customHeight="1" spans="1:11">
      <c r="A15" s="86" t="s">
        <v>5</v>
      </c>
      <c r="B15" s="87"/>
      <c r="C15" s="88" t="s">
        <v>5</v>
      </c>
      <c r="D15" s="88" t="s">
        <v>5</v>
      </c>
      <c r="E15" s="88"/>
      <c r="F15" s="88" t="s">
        <v>5</v>
      </c>
      <c r="G15" s="88"/>
      <c r="H15" s="88" t="s">
        <v>5</v>
      </c>
      <c r="I15" s="115">
        <v>90</v>
      </c>
      <c r="J15" s="115">
        <v>90</v>
      </c>
      <c r="K15" s="116" t="s">
        <v>32</v>
      </c>
    </row>
    <row r="16" s="189" customFormat="1" ht="37.9" customHeight="1" spans="1:11">
      <c r="A16" s="89" t="s">
        <v>79</v>
      </c>
      <c r="B16" s="90"/>
      <c r="C16" s="91" t="s">
        <v>80</v>
      </c>
      <c r="D16" s="88" t="s">
        <v>145</v>
      </c>
      <c r="E16" s="88" t="s">
        <v>88</v>
      </c>
      <c r="F16" s="88">
        <v>1</v>
      </c>
      <c r="G16" s="88" t="s">
        <v>146</v>
      </c>
      <c r="H16" s="88">
        <v>1</v>
      </c>
      <c r="I16" s="115">
        <v>10</v>
      </c>
      <c r="J16" s="115">
        <v>10</v>
      </c>
      <c r="K16" s="116" t="s">
        <v>32</v>
      </c>
    </row>
    <row r="17" s="189" customFormat="1" ht="37.9" customHeight="1" spans="1:11">
      <c r="A17" s="93"/>
      <c r="B17" s="94"/>
      <c r="C17" s="95"/>
      <c r="D17" s="88" t="s">
        <v>147</v>
      </c>
      <c r="E17" s="88" t="s">
        <v>88</v>
      </c>
      <c r="F17" s="88">
        <v>100</v>
      </c>
      <c r="G17" s="88"/>
      <c r="H17" s="88">
        <v>100</v>
      </c>
      <c r="I17" s="115">
        <v>10</v>
      </c>
      <c r="J17" s="115">
        <v>10</v>
      </c>
      <c r="K17" s="116" t="s">
        <v>32</v>
      </c>
    </row>
    <row r="18" s="189" customFormat="1" ht="37.9" customHeight="1" spans="1:11">
      <c r="A18" s="93"/>
      <c r="B18" s="94"/>
      <c r="C18" s="96"/>
      <c r="D18" s="88" t="s">
        <v>148</v>
      </c>
      <c r="E18" s="88" t="s">
        <v>88</v>
      </c>
      <c r="F18" s="88">
        <v>100</v>
      </c>
      <c r="G18" s="88"/>
      <c r="H18" s="88">
        <v>100</v>
      </c>
      <c r="I18" s="115">
        <v>5</v>
      </c>
      <c r="J18" s="115">
        <v>5</v>
      </c>
      <c r="K18" s="116" t="s">
        <v>32</v>
      </c>
    </row>
    <row r="19" s="189" customFormat="1" ht="37.9" customHeight="1" spans="1:11">
      <c r="A19" s="93"/>
      <c r="B19" s="94"/>
      <c r="C19" s="91" t="s">
        <v>98</v>
      </c>
      <c r="D19" s="88" t="s">
        <v>149</v>
      </c>
      <c r="E19" s="88" t="s">
        <v>150</v>
      </c>
      <c r="F19" s="88" t="s">
        <v>151</v>
      </c>
      <c r="G19" s="88" t="s">
        <v>152</v>
      </c>
      <c r="H19" s="88" t="s">
        <v>153</v>
      </c>
      <c r="I19" s="115">
        <v>10</v>
      </c>
      <c r="J19" s="115">
        <v>10</v>
      </c>
      <c r="K19" s="116" t="s">
        <v>32</v>
      </c>
    </row>
    <row r="20" s="189" customFormat="1" ht="37.9" customHeight="1" spans="1:11">
      <c r="A20" s="93"/>
      <c r="B20" s="94"/>
      <c r="C20" s="187"/>
      <c r="D20" s="88" t="s">
        <v>154</v>
      </c>
      <c r="E20" s="88" t="s">
        <v>88</v>
      </c>
      <c r="F20" s="88">
        <v>100</v>
      </c>
      <c r="G20" s="88" t="s">
        <v>152</v>
      </c>
      <c r="H20" s="88">
        <v>100</v>
      </c>
      <c r="I20" s="115">
        <v>5</v>
      </c>
      <c r="J20" s="115">
        <v>5</v>
      </c>
      <c r="K20" s="116" t="s">
        <v>32</v>
      </c>
    </row>
    <row r="21" s="189" customFormat="1" ht="37.9" customHeight="1" spans="1:11">
      <c r="A21" s="93"/>
      <c r="B21" s="94"/>
      <c r="C21" s="91" t="s">
        <v>101</v>
      </c>
      <c r="D21" s="88" t="s">
        <v>155</v>
      </c>
      <c r="E21" s="88" t="s">
        <v>88</v>
      </c>
      <c r="F21" s="88">
        <v>3919.7</v>
      </c>
      <c r="G21" s="88"/>
      <c r="H21" s="88">
        <v>3919.7</v>
      </c>
      <c r="I21" s="115">
        <v>5</v>
      </c>
      <c r="J21" s="115">
        <v>5</v>
      </c>
      <c r="K21" s="116" t="s">
        <v>32</v>
      </c>
    </row>
    <row r="22" s="189" customFormat="1" ht="37.9" customHeight="1" spans="1:11">
      <c r="A22" s="97"/>
      <c r="B22" s="98"/>
      <c r="C22" s="187"/>
      <c r="D22" s="88" t="s">
        <v>156</v>
      </c>
      <c r="E22" s="88" t="s">
        <v>88</v>
      </c>
      <c r="F22" s="88">
        <v>100</v>
      </c>
      <c r="G22" s="88"/>
      <c r="H22" s="88">
        <v>100</v>
      </c>
      <c r="I22" s="115">
        <v>5</v>
      </c>
      <c r="J22" s="115">
        <v>5</v>
      </c>
      <c r="K22" s="116" t="s">
        <v>32</v>
      </c>
    </row>
    <row r="23" s="189" customFormat="1" ht="37.9" customHeight="1" spans="1:11">
      <c r="A23" s="89" t="s">
        <v>103</v>
      </c>
      <c r="B23" s="90"/>
      <c r="C23" s="99" t="s">
        <v>104</v>
      </c>
      <c r="D23" s="88" t="s">
        <v>157</v>
      </c>
      <c r="E23" s="88" t="s">
        <v>88</v>
      </c>
      <c r="F23" s="88" t="s">
        <v>158</v>
      </c>
      <c r="G23" s="88" t="s">
        <v>159</v>
      </c>
      <c r="H23" s="88" t="s">
        <v>158</v>
      </c>
      <c r="I23" s="115">
        <v>10</v>
      </c>
      <c r="J23" s="115">
        <v>10</v>
      </c>
      <c r="K23" s="116" t="s">
        <v>32</v>
      </c>
    </row>
    <row r="24" s="189" customFormat="1" ht="37.9" customHeight="1" spans="1:11">
      <c r="A24" s="93"/>
      <c r="B24" s="94"/>
      <c r="C24" s="91" t="s">
        <v>107</v>
      </c>
      <c r="D24" s="88" t="s">
        <v>160</v>
      </c>
      <c r="E24" s="88" t="s">
        <v>88</v>
      </c>
      <c r="F24" s="88" t="s">
        <v>158</v>
      </c>
      <c r="G24" s="88" t="s">
        <v>159</v>
      </c>
      <c r="H24" s="88" t="s">
        <v>161</v>
      </c>
      <c r="I24" s="115">
        <v>10</v>
      </c>
      <c r="J24" s="115">
        <v>10</v>
      </c>
      <c r="K24" s="116" t="s">
        <v>32</v>
      </c>
    </row>
    <row r="25" s="189" customFormat="1" ht="37.9" customHeight="1" spans="1:11">
      <c r="A25" s="93"/>
      <c r="B25" s="94"/>
      <c r="C25" s="187"/>
      <c r="D25" s="88" t="s">
        <v>162</v>
      </c>
      <c r="E25" s="88" t="s">
        <v>88</v>
      </c>
      <c r="F25" s="88">
        <v>100</v>
      </c>
      <c r="G25" s="88" t="s">
        <v>163</v>
      </c>
      <c r="H25" s="88">
        <v>100</v>
      </c>
      <c r="I25" s="115">
        <v>5</v>
      </c>
      <c r="J25" s="115">
        <v>5</v>
      </c>
      <c r="K25" s="116" t="s">
        <v>32</v>
      </c>
    </row>
    <row r="26" s="189" customFormat="1" ht="37.9" customHeight="1" spans="1:11">
      <c r="A26" s="97"/>
      <c r="B26" s="98"/>
      <c r="C26" s="99" t="s">
        <v>113</v>
      </c>
      <c r="D26" s="88" t="s">
        <v>164</v>
      </c>
      <c r="E26" s="88" t="s">
        <v>88</v>
      </c>
      <c r="F26" s="88">
        <v>10</v>
      </c>
      <c r="G26" s="88" t="s">
        <v>159</v>
      </c>
      <c r="H26" s="88">
        <v>10</v>
      </c>
      <c r="I26" s="115">
        <v>5</v>
      </c>
      <c r="J26" s="115">
        <v>5</v>
      </c>
      <c r="K26" s="116" t="s">
        <v>32</v>
      </c>
    </row>
    <row r="27" s="189" customFormat="1" ht="37.9" customHeight="1" spans="1:11">
      <c r="A27" s="89" t="s">
        <v>116</v>
      </c>
      <c r="B27" s="90"/>
      <c r="C27" s="91" t="s">
        <v>117</v>
      </c>
      <c r="D27" s="88" t="s">
        <v>165</v>
      </c>
      <c r="E27" s="88" t="s">
        <v>82</v>
      </c>
      <c r="F27" s="88">
        <v>90</v>
      </c>
      <c r="G27" s="88" t="s">
        <v>163</v>
      </c>
      <c r="H27" s="88">
        <v>90</v>
      </c>
      <c r="I27" s="115">
        <v>5</v>
      </c>
      <c r="J27" s="115">
        <v>5</v>
      </c>
      <c r="K27" s="116" t="s">
        <v>32</v>
      </c>
    </row>
    <row r="28" s="189" customFormat="1" ht="37.9" customHeight="1" spans="1:11">
      <c r="A28" s="97"/>
      <c r="B28" s="98"/>
      <c r="C28" s="187"/>
      <c r="D28" s="88" t="s">
        <v>166</v>
      </c>
      <c r="E28" s="88" t="s">
        <v>82</v>
      </c>
      <c r="F28" s="88">
        <v>90</v>
      </c>
      <c r="G28" s="88" t="s">
        <v>163</v>
      </c>
      <c r="H28" s="88">
        <v>90</v>
      </c>
      <c r="I28" s="115">
        <v>5</v>
      </c>
      <c r="J28" s="115">
        <v>5</v>
      </c>
      <c r="K28" s="116" t="s">
        <v>32</v>
      </c>
    </row>
    <row r="29" s="190" customFormat="1" ht="21" customHeight="1" spans="1:11">
      <c r="A29" s="80" t="s">
        <v>167</v>
      </c>
      <c r="B29" s="80"/>
      <c r="C29" s="80"/>
      <c r="D29" s="81" t="s">
        <v>32</v>
      </c>
      <c r="E29" s="81"/>
      <c r="F29" s="81"/>
      <c r="G29" s="81"/>
      <c r="H29" s="81"/>
      <c r="I29" s="81"/>
      <c r="J29" s="81"/>
      <c r="K29" s="81"/>
    </row>
    <row r="30" s="190" customFormat="1" ht="30" customHeight="1" spans="1:11">
      <c r="A30" s="100" t="s">
        <v>168</v>
      </c>
      <c r="B30" s="101"/>
      <c r="C30" s="101"/>
      <c r="D30" s="101"/>
      <c r="E30" s="101"/>
      <c r="F30" s="101"/>
      <c r="G30" s="101"/>
      <c r="H30" s="102"/>
      <c r="I30" s="80" t="s">
        <v>169</v>
      </c>
      <c r="J30" s="80" t="s">
        <v>170</v>
      </c>
      <c r="K30" s="80" t="s">
        <v>171</v>
      </c>
    </row>
    <row r="31" s="188" customFormat="1" ht="34.9" customHeight="1" spans="1:11">
      <c r="A31" s="103"/>
      <c r="B31" s="104"/>
      <c r="C31" s="104"/>
      <c r="D31" s="104"/>
      <c r="E31" s="104"/>
      <c r="F31" s="104"/>
      <c r="G31" s="104"/>
      <c r="H31" s="105"/>
      <c r="I31" s="106">
        <v>100</v>
      </c>
      <c r="J31" s="106">
        <v>100</v>
      </c>
      <c r="K31" s="80" t="s">
        <v>109</v>
      </c>
    </row>
    <row r="32" ht="13.2" spans="1:10">
      <c r="A32" s="30" t="s">
        <v>172</v>
      </c>
      <c r="B32" s="31"/>
      <c r="C32" s="31"/>
      <c r="D32" s="31"/>
      <c r="E32" s="31"/>
      <c r="F32" s="31"/>
      <c r="G32" s="31"/>
      <c r="H32" s="31"/>
      <c r="I32" s="31"/>
      <c r="J32" s="35"/>
    </row>
    <row r="33" ht="13.2" spans="1:10">
      <c r="A33" s="30" t="s">
        <v>173</v>
      </c>
      <c r="B33" s="30"/>
      <c r="C33" s="30"/>
      <c r="D33" s="30"/>
      <c r="E33" s="30"/>
      <c r="F33" s="30"/>
      <c r="G33" s="30"/>
      <c r="H33" s="30"/>
      <c r="I33" s="30"/>
      <c r="J33" s="30"/>
    </row>
    <row r="34" ht="13.2" spans="1:10">
      <c r="A34" s="30" t="s">
        <v>174</v>
      </c>
      <c r="B34" s="30"/>
      <c r="C34" s="30"/>
      <c r="D34" s="30"/>
      <c r="E34" s="30"/>
      <c r="F34" s="30"/>
      <c r="G34" s="30"/>
      <c r="H34" s="30"/>
      <c r="I34" s="30"/>
      <c r="J34" s="30"/>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29:C29"/>
    <mergeCell ref="D29:K29"/>
    <mergeCell ref="A33:J33"/>
    <mergeCell ref="A34:J34"/>
    <mergeCell ref="A10:A11"/>
    <mergeCell ref="C16:C18"/>
    <mergeCell ref="C19:C20"/>
    <mergeCell ref="C21:C22"/>
    <mergeCell ref="C24:C25"/>
    <mergeCell ref="C27:C28"/>
    <mergeCell ref="H13:H14"/>
    <mergeCell ref="I7:I9"/>
    <mergeCell ref="I13:I14"/>
    <mergeCell ref="J13:J14"/>
    <mergeCell ref="K7:K9"/>
    <mergeCell ref="K13:K14"/>
    <mergeCell ref="A30:H31"/>
    <mergeCell ref="A16:B22"/>
    <mergeCell ref="A23:B26"/>
    <mergeCell ref="A27:B28"/>
    <mergeCell ref="A5:B9"/>
  </mergeCells>
  <pageMargins left="0.75" right="0.75" top="1" bottom="1" header="0.511805555555556" footer="0.511805555555556"/>
  <pageSetup paperSize="9" scale="65"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topLeftCell="A25" workbookViewId="0">
      <selection activeCell="D29" sqref="D29:K29"/>
    </sheetView>
  </sheetViews>
  <sheetFormatPr defaultColWidth="9.28703703703704" defaultRowHeight="15.6"/>
  <cols>
    <col min="1" max="1" width="6.57407407407407" style="67" customWidth="1"/>
    <col min="2" max="2" width="10" style="67" customWidth="1"/>
    <col min="3" max="3" width="23.1388888888889" style="67" customWidth="1"/>
    <col min="4" max="4" width="22.1388888888889" style="193" customWidth="1"/>
    <col min="5" max="5" width="12" style="67" customWidth="1"/>
    <col min="6" max="6" width="14" style="67" customWidth="1"/>
    <col min="7" max="7" width="10" style="67" customWidth="1"/>
    <col min="8" max="8" width="20.1388888888889" style="67" customWidth="1"/>
    <col min="9" max="9" width="14.287037037037" style="67" customWidth="1"/>
    <col min="10" max="10" width="16" style="67" customWidth="1"/>
    <col min="11" max="11" width="31.5740740740741" style="67" customWidth="1"/>
    <col min="12" max="16384" width="9.28703703703704" style="67"/>
  </cols>
  <sheetData>
    <row r="1" ht="41.25" customHeight="1" spans="1:11">
      <c r="A1" s="186" t="s">
        <v>121</v>
      </c>
      <c r="B1" s="186"/>
      <c r="C1" s="186"/>
      <c r="D1" s="194"/>
      <c r="E1" s="186"/>
      <c r="F1" s="186"/>
      <c r="G1" s="186"/>
      <c r="H1" s="186"/>
      <c r="I1" s="186"/>
      <c r="J1" s="186"/>
      <c r="K1" s="186"/>
    </row>
    <row r="2" customFormat="1" ht="21" customHeight="1" spans="1:11">
      <c r="A2" s="186"/>
      <c r="B2" s="186"/>
      <c r="C2" s="186"/>
      <c r="D2" s="194"/>
      <c r="E2" s="186"/>
      <c r="F2" s="186"/>
      <c r="G2" s="186"/>
      <c r="H2" s="186"/>
      <c r="I2" s="186"/>
      <c r="J2" s="186"/>
      <c r="K2" s="69" t="s">
        <v>175</v>
      </c>
    </row>
    <row r="3" s="188" customFormat="1" ht="31.15" customHeight="1" spans="1:11">
      <c r="A3" s="70" t="s">
        <v>123</v>
      </c>
      <c r="B3" s="70"/>
      <c r="C3" s="71" t="s">
        <v>176</v>
      </c>
      <c r="D3" s="195"/>
      <c r="E3" s="71"/>
      <c r="F3" s="71"/>
      <c r="G3" s="71"/>
      <c r="H3" s="71"/>
      <c r="I3" s="71"/>
      <c r="J3" s="71"/>
      <c r="K3" s="71"/>
    </row>
    <row r="4" s="188" customFormat="1" ht="30" customHeight="1" spans="1:11">
      <c r="A4" s="70" t="s">
        <v>125</v>
      </c>
      <c r="B4" s="70"/>
      <c r="C4" s="71" t="s">
        <v>126</v>
      </c>
      <c r="D4" s="195"/>
      <c r="E4" s="71"/>
      <c r="F4" s="71"/>
      <c r="G4" s="71"/>
      <c r="H4" s="72" t="s">
        <v>127</v>
      </c>
      <c r="I4" s="71" t="s">
        <v>126</v>
      </c>
      <c r="J4" s="71"/>
      <c r="K4" s="71"/>
    </row>
    <row r="5" s="188" customFormat="1" ht="25.9" customHeight="1" spans="1:11">
      <c r="A5" s="73" t="s">
        <v>128</v>
      </c>
      <c r="B5" s="73"/>
      <c r="C5" s="70"/>
      <c r="D5" s="196" t="s">
        <v>129</v>
      </c>
      <c r="E5" s="75"/>
      <c r="F5" s="74" t="s">
        <v>130</v>
      </c>
      <c r="G5" s="75"/>
      <c r="H5" s="70" t="s">
        <v>131</v>
      </c>
      <c r="I5" s="70" t="s">
        <v>132</v>
      </c>
      <c r="J5" s="70" t="s">
        <v>133</v>
      </c>
      <c r="K5" s="70" t="s">
        <v>134</v>
      </c>
    </row>
    <row r="6" s="188" customFormat="1" ht="30" customHeight="1" spans="1:11">
      <c r="A6" s="73"/>
      <c r="B6" s="73"/>
      <c r="C6" s="76" t="s">
        <v>135</v>
      </c>
      <c r="D6" s="197">
        <v>5394.2963</v>
      </c>
      <c r="E6" s="78"/>
      <c r="F6" s="77">
        <v>5394.2963</v>
      </c>
      <c r="G6" s="78"/>
      <c r="H6" s="79">
        <v>5394.2963</v>
      </c>
      <c r="I6" s="106">
        <v>10</v>
      </c>
      <c r="J6" s="107">
        <v>1</v>
      </c>
      <c r="K6" s="108">
        <v>10</v>
      </c>
    </row>
    <row r="7" s="188" customFormat="1" ht="30" customHeight="1" spans="1:11">
      <c r="A7" s="73"/>
      <c r="B7" s="73"/>
      <c r="C7" s="76" t="s">
        <v>136</v>
      </c>
      <c r="D7" s="197">
        <v>5394.2963</v>
      </c>
      <c r="E7" s="78"/>
      <c r="F7" s="77">
        <v>5394.2963</v>
      </c>
      <c r="G7" s="78"/>
      <c r="H7" s="79">
        <v>5394.2963</v>
      </c>
      <c r="I7" s="109"/>
      <c r="J7" s="107">
        <v>1</v>
      </c>
      <c r="K7" s="110"/>
    </row>
    <row r="8" s="188" customFormat="1" ht="30" customHeight="1" spans="1:11">
      <c r="A8" s="73"/>
      <c r="B8" s="73"/>
      <c r="C8" s="76" t="s">
        <v>137</v>
      </c>
      <c r="D8" s="197">
        <v>0</v>
      </c>
      <c r="E8" s="78"/>
      <c r="F8" s="77">
        <v>0</v>
      </c>
      <c r="G8" s="78"/>
      <c r="H8" s="79">
        <v>0</v>
      </c>
      <c r="I8" s="111"/>
      <c r="J8" s="106">
        <v>0</v>
      </c>
      <c r="K8" s="112"/>
    </row>
    <row r="9" s="188" customFormat="1" ht="30" customHeight="1" spans="1:11">
      <c r="A9" s="73"/>
      <c r="B9" s="73"/>
      <c r="C9" s="76" t="s">
        <v>138</v>
      </c>
      <c r="D9" s="197">
        <v>0</v>
      </c>
      <c r="E9" s="78"/>
      <c r="F9" s="77">
        <v>0</v>
      </c>
      <c r="G9" s="78"/>
      <c r="H9" s="79">
        <v>0</v>
      </c>
      <c r="I9" s="113"/>
      <c r="J9" s="106">
        <v>0</v>
      </c>
      <c r="K9" s="114"/>
    </row>
    <row r="10" s="189" customFormat="1" ht="30" customHeight="1" spans="1:11">
      <c r="A10" s="80" t="s">
        <v>139</v>
      </c>
      <c r="B10" s="72" t="s">
        <v>140</v>
      </c>
      <c r="C10" s="72"/>
      <c r="D10" s="195"/>
      <c r="E10" s="72"/>
      <c r="F10" s="72"/>
      <c r="G10" s="72"/>
      <c r="H10" s="72" t="s">
        <v>48</v>
      </c>
      <c r="I10" s="72"/>
      <c r="J10" s="72"/>
      <c r="K10" s="72"/>
    </row>
    <row r="11" s="189" customFormat="1" ht="63" customHeight="1" spans="1:11">
      <c r="A11" s="80"/>
      <c r="B11" s="81" t="s">
        <v>177</v>
      </c>
      <c r="C11" s="81"/>
      <c r="D11" s="81"/>
      <c r="E11" s="81"/>
      <c r="F11" s="81"/>
      <c r="G11" s="81"/>
      <c r="H11" s="81" t="s">
        <v>177</v>
      </c>
      <c r="I11" s="81"/>
      <c r="J11" s="81"/>
      <c r="K11" s="81"/>
    </row>
    <row r="12" s="188" customFormat="1" ht="34.9" customHeight="1" spans="1:11">
      <c r="A12" s="82" t="s">
        <v>142</v>
      </c>
      <c r="B12" s="83"/>
      <c r="C12" s="83"/>
      <c r="D12" s="198"/>
      <c r="E12" s="83"/>
      <c r="F12" s="83"/>
      <c r="G12" s="83"/>
      <c r="H12" s="83"/>
      <c r="I12" s="83"/>
      <c r="J12" s="83"/>
      <c r="K12" s="75"/>
    </row>
    <row r="13" s="188" customFormat="1" ht="31.15" customHeight="1" spans="1:11">
      <c r="A13" s="70" t="s">
        <v>70</v>
      </c>
      <c r="B13" s="70"/>
      <c r="C13" s="70"/>
      <c r="D13" s="199"/>
      <c r="E13" s="74" t="s">
        <v>143</v>
      </c>
      <c r="F13" s="83"/>
      <c r="G13" s="75"/>
      <c r="H13" s="70" t="s">
        <v>74</v>
      </c>
      <c r="I13" s="70" t="s">
        <v>132</v>
      </c>
      <c r="J13" s="70" t="s">
        <v>134</v>
      </c>
      <c r="K13" s="73" t="s">
        <v>75</v>
      </c>
    </row>
    <row r="14" s="189" customFormat="1" ht="28.15" customHeight="1" spans="1:11">
      <c r="A14" s="84" t="s">
        <v>144</v>
      </c>
      <c r="B14" s="84"/>
      <c r="C14" s="85" t="s">
        <v>77</v>
      </c>
      <c r="D14" s="200" t="s">
        <v>78</v>
      </c>
      <c r="E14" s="84" t="s">
        <v>71</v>
      </c>
      <c r="F14" s="84" t="s">
        <v>72</v>
      </c>
      <c r="G14" s="70" t="s">
        <v>73</v>
      </c>
      <c r="H14" s="70"/>
      <c r="I14" s="70"/>
      <c r="J14" s="70"/>
      <c r="K14" s="73"/>
    </row>
    <row r="15" s="189" customFormat="1" ht="37.9" customHeight="1" spans="1:11">
      <c r="A15" s="86" t="s">
        <v>5</v>
      </c>
      <c r="B15" s="87"/>
      <c r="C15" s="88" t="s">
        <v>5</v>
      </c>
      <c r="D15" s="92" t="s">
        <v>5</v>
      </c>
      <c r="E15" s="88"/>
      <c r="F15" s="88" t="s">
        <v>5</v>
      </c>
      <c r="G15" s="88"/>
      <c r="H15" s="88" t="s">
        <v>5</v>
      </c>
      <c r="I15" s="115">
        <v>90</v>
      </c>
      <c r="J15" s="115">
        <v>90</v>
      </c>
      <c r="K15" s="116" t="s">
        <v>32</v>
      </c>
    </row>
    <row r="16" s="189" customFormat="1" ht="37.9" customHeight="1" spans="1:11">
      <c r="A16" s="89" t="s">
        <v>79</v>
      </c>
      <c r="B16" s="90"/>
      <c r="C16" s="91" t="s">
        <v>80</v>
      </c>
      <c r="D16" s="92" t="s">
        <v>178</v>
      </c>
      <c r="E16" s="88" t="s">
        <v>88</v>
      </c>
      <c r="F16" s="88">
        <v>15000</v>
      </c>
      <c r="G16" s="88" t="s">
        <v>179</v>
      </c>
      <c r="H16" s="88">
        <v>15000</v>
      </c>
      <c r="I16" s="115">
        <v>10</v>
      </c>
      <c r="J16" s="115">
        <v>10</v>
      </c>
      <c r="K16" s="116" t="s">
        <v>32</v>
      </c>
    </row>
    <row r="17" s="189" customFormat="1" ht="37.9" customHeight="1" spans="1:11">
      <c r="A17" s="93"/>
      <c r="B17" s="94"/>
      <c r="C17" s="95"/>
      <c r="D17" s="92" t="s">
        <v>180</v>
      </c>
      <c r="E17" s="88" t="s">
        <v>82</v>
      </c>
      <c r="F17" s="88">
        <v>3400</v>
      </c>
      <c r="G17" s="88" t="s">
        <v>181</v>
      </c>
      <c r="H17" s="88">
        <v>3500</v>
      </c>
      <c r="I17" s="115">
        <v>5</v>
      </c>
      <c r="J17" s="115">
        <v>5</v>
      </c>
      <c r="K17" s="116" t="s">
        <v>32</v>
      </c>
    </row>
    <row r="18" s="189" customFormat="1" ht="37.9" customHeight="1" spans="1:11">
      <c r="A18" s="93"/>
      <c r="B18" s="94"/>
      <c r="C18" s="96"/>
      <c r="D18" s="92" t="s">
        <v>182</v>
      </c>
      <c r="E18" s="88" t="s">
        <v>88</v>
      </c>
      <c r="F18" s="88">
        <v>100</v>
      </c>
      <c r="G18" s="88" t="s">
        <v>163</v>
      </c>
      <c r="H18" s="88">
        <v>100</v>
      </c>
      <c r="I18" s="115">
        <v>10</v>
      </c>
      <c r="J18" s="115">
        <v>10</v>
      </c>
      <c r="K18" s="116" t="s">
        <v>32</v>
      </c>
    </row>
    <row r="19" s="189" customFormat="1" ht="37.9" customHeight="1" spans="1:11">
      <c r="A19" s="93"/>
      <c r="B19" s="94"/>
      <c r="C19" s="99" t="s">
        <v>93</v>
      </c>
      <c r="D19" s="92" t="s">
        <v>183</v>
      </c>
      <c r="E19" s="88" t="s">
        <v>82</v>
      </c>
      <c r="F19" s="88">
        <v>90</v>
      </c>
      <c r="G19" s="88" t="s">
        <v>163</v>
      </c>
      <c r="H19" s="88">
        <v>90</v>
      </c>
      <c r="I19" s="115">
        <v>10</v>
      </c>
      <c r="J19" s="115">
        <v>10</v>
      </c>
      <c r="K19" s="116" t="s">
        <v>32</v>
      </c>
    </row>
    <row r="20" s="189" customFormat="1" ht="37.9" customHeight="1" spans="1:11">
      <c r="A20" s="93"/>
      <c r="B20" s="94"/>
      <c r="C20" s="99" t="s">
        <v>98</v>
      </c>
      <c r="D20" s="92" t="s">
        <v>184</v>
      </c>
      <c r="E20" s="88" t="s">
        <v>88</v>
      </c>
      <c r="F20" s="88" t="s">
        <v>185</v>
      </c>
      <c r="G20" s="88"/>
      <c r="H20" s="88" t="s">
        <v>185</v>
      </c>
      <c r="I20" s="115">
        <v>5</v>
      </c>
      <c r="J20" s="115">
        <v>5</v>
      </c>
      <c r="K20" s="116" t="s">
        <v>32</v>
      </c>
    </row>
    <row r="21" s="189" customFormat="1" ht="37.9" customHeight="1" spans="1:11">
      <c r="A21" s="93"/>
      <c r="B21" s="94"/>
      <c r="C21" s="91" t="s">
        <v>101</v>
      </c>
      <c r="D21" s="92" t="s">
        <v>186</v>
      </c>
      <c r="E21" s="88" t="s">
        <v>150</v>
      </c>
      <c r="F21" s="88">
        <v>8</v>
      </c>
      <c r="G21" s="88" t="s">
        <v>146</v>
      </c>
      <c r="H21" s="88">
        <v>8</v>
      </c>
      <c r="I21" s="115">
        <v>5</v>
      </c>
      <c r="J21" s="115">
        <v>5</v>
      </c>
      <c r="K21" s="116" t="s">
        <v>32</v>
      </c>
    </row>
    <row r="22" s="189" customFormat="1" ht="37.9" customHeight="1" spans="1:11">
      <c r="A22" s="97"/>
      <c r="B22" s="98"/>
      <c r="C22" s="187"/>
      <c r="D22" s="92" t="s">
        <v>187</v>
      </c>
      <c r="E22" s="88" t="s">
        <v>88</v>
      </c>
      <c r="F22" s="88" t="s">
        <v>188</v>
      </c>
      <c r="G22" s="88" t="s">
        <v>146</v>
      </c>
      <c r="H22" s="88" t="s">
        <v>188</v>
      </c>
      <c r="I22" s="115">
        <v>5</v>
      </c>
      <c r="J22" s="115">
        <v>5</v>
      </c>
      <c r="K22" s="116" t="s">
        <v>32</v>
      </c>
    </row>
    <row r="23" s="189" customFormat="1" ht="37.9" customHeight="1" spans="1:11">
      <c r="A23" s="89" t="s">
        <v>103</v>
      </c>
      <c r="B23" s="90"/>
      <c r="C23" s="99" t="s">
        <v>104</v>
      </c>
      <c r="D23" s="92" t="s">
        <v>189</v>
      </c>
      <c r="E23" s="88" t="s">
        <v>82</v>
      </c>
      <c r="F23" s="88">
        <v>5300</v>
      </c>
      <c r="G23" s="88"/>
      <c r="H23" s="88">
        <v>5300</v>
      </c>
      <c r="I23" s="115">
        <v>6</v>
      </c>
      <c r="J23" s="115">
        <v>6</v>
      </c>
      <c r="K23" s="116" t="s">
        <v>32</v>
      </c>
    </row>
    <row r="24" s="189" customFormat="1" ht="37.9" customHeight="1" spans="1:11">
      <c r="A24" s="93"/>
      <c r="B24" s="94"/>
      <c r="C24" s="91" t="s">
        <v>107</v>
      </c>
      <c r="D24" s="92" t="s">
        <v>190</v>
      </c>
      <c r="E24" s="88" t="s">
        <v>82</v>
      </c>
      <c r="F24" s="88">
        <v>1</v>
      </c>
      <c r="G24" s="88"/>
      <c r="H24" s="88">
        <v>1</v>
      </c>
      <c r="I24" s="115">
        <v>6</v>
      </c>
      <c r="J24" s="115">
        <v>6</v>
      </c>
      <c r="K24" s="116" t="s">
        <v>32</v>
      </c>
    </row>
    <row r="25" s="189" customFormat="1" ht="54" customHeight="1" spans="1:11">
      <c r="A25" s="93"/>
      <c r="B25" s="94"/>
      <c r="C25" s="96"/>
      <c r="D25" s="92" t="s">
        <v>191</v>
      </c>
      <c r="E25" s="88" t="s">
        <v>88</v>
      </c>
      <c r="F25" s="88" t="s">
        <v>192</v>
      </c>
      <c r="G25" s="88" t="s">
        <v>193</v>
      </c>
      <c r="H25" s="88" t="s">
        <v>192</v>
      </c>
      <c r="I25" s="115">
        <v>6</v>
      </c>
      <c r="J25" s="115">
        <v>6</v>
      </c>
      <c r="K25" s="116" t="s">
        <v>32</v>
      </c>
    </row>
    <row r="26" s="189" customFormat="1" ht="58.9" customHeight="1" spans="1:11">
      <c r="A26" s="93"/>
      <c r="B26" s="94"/>
      <c r="C26" s="99" t="s">
        <v>111</v>
      </c>
      <c r="D26" s="92" t="s">
        <v>194</v>
      </c>
      <c r="E26" s="88" t="s">
        <v>88</v>
      </c>
      <c r="F26" s="88" t="s">
        <v>192</v>
      </c>
      <c r="G26" s="88"/>
      <c r="H26" s="88" t="s">
        <v>192</v>
      </c>
      <c r="I26" s="115">
        <v>6</v>
      </c>
      <c r="J26" s="115">
        <v>6</v>
      </c>
      <c r="K26" s="116" t="s">
        <v>32</v>
      </c>
    </row>
    <row r="27" s="189" customFormat="1" ht="52.9" customHeight="1" spans="1:11">
      <c r="A27" s="97"/>
      <c r="B27" s="98"/>
      <c r="C27" s="99" t="s">
        <v>113</v>
      </c>
      <c r="D27" s="92" t="s">
        <v>195</v>
      </c>
      <c r="E27" s="88" t="s">
        <v>82</v>
      </c>
      <c r="F27" s="88" t="s">
        <v>158</v>
      </c>
      <c r="G27" s="88" t="s">
        <v>193</v>
      </c>
      <c r="H27" s="88" t="s">
        <v>158</v>
      </c>
      <c r="I27" s="115">
        <v>6</v>
      </c>
      <c r="J27" s="115">
        <v>6</v>
      </c>
      <c r="K27" s="116" t="s">
        <v>32</v>
      </c>
    </row>
    <row r="28" s="189" customFormat="1" ht="37.9" customHeight="1" spans="1:11">
      <c r="A28" s="86" t="s">
        <v>116</v>
      </c>
      <c r="B28" s="87"/>
      <c r="C28" s="88" t="s">
        <v>117</v>
      </c>
      <c r="D28" s="92" t="s">
        <v>196</v>
      </c>
      <c r="E28" s="88" t="s">
        <v>82</v>
      </c>
      <c r="F28" s="88">
        <v>0.9</v>
      </c>
      <c r="G28" s="88" t="s">
        <v>163</v>
      </c>
      <c r="H28" s="88">
        <v>0.9</v>
      </c>
      <c r="I28" s="115">
        <v>10</v>
      </c>
      <c r="J28" s="115">
        <v>10</v>
      </c>
      <c r="K28" s="116" t="s">
        <v>32</v>
      </c>
    </row>
    <row r="29" s="190" customFormat="1" ht="27" customHeight="1" spans="1:11">
      <c r="A29" s="80" t="s">
        <v>167</v>
      </c>
      <c r="B29" s="80"/>
      <c r="C29" s="80"/>
      <c r="D29" s="81" t="s">
        <v>32</v>
      </c>
      <c r="E29" s="81"/>
      <c r="F29" s="81"/>
      <c r="G29" s="81"/>
      <c r="H29" s="81"/>
      <c r="I29" s="81"/>
      <c r="J29" s="81"/>
      <c r="K29" s="81"/>
    </row>
    <row r="30" s="190" customFormat="1" ht="30" customHeight="1" spans="1:11">
      <c r="A30" s="100" t="s">
        <v>168</v>
      </c>
      <c r="B30" s="101"/>
      <c r="C30" s="101"/>
      <c r="D30" s="201"/>
      <c r="E30" s="101"/>
      <c r="F30" s="101"/>
      <c r="G30" s="101"/>
      <c r="H30" s="102"/>
      <c r="I30" s="80" t="s">
        <v>169</v>
      </c>
      <c r="J30" s="80" t="s">
        <v>170</v>
      </c>
      <c r="K30" s="80" t="s">
        <v>171</v>
      </c>
    </row>
    <row r="31" s="188" customFormat="1" ht="34.9" customHeight="1" spans="1:11">
      <c r="A31" s="103"/>
      <c r="B31" s="104"/>
      <c r="C31" s="104"/>
      <c r="D31" s="202"/>
      <c r="E31" s="104"/>
      <c r="F31" s="104"/>
      <c r="G31" s="104"/>
      <c r="H31" s="105"/>
      <c r="I31" s="106">
        <v>100</v>
      </c>
      <c r="J31" s="106">
        <v>100</v>
      </c>
      <c r="K31" s="80" t="s">
        <v>109</v>
      </c>
    </row>
    <row r="32" ht="13.2" spans="1:10">
      <c r="A32" s="30" t="s">
        <v>172</v>
      </c>
      <c r="B32" s="31"/>
      <c r="C32" s="31"/>
      <c r="D32" s="31"/>
      <c r="E32" s="31"/>
      <c r="F32" s="31"/>
      <c r="G32" s="31"/>
      <c r="H32" s="31"/>
      <c r="I32" s="31"/>
      <c r="J32" s="35"/>
    </row>
    <row r="33" ht="13.2" spans="1:10">
      <c r="A33" s="30" t="s">
        <v>173</v>
      </c>
      <c r="B33" s="30"/>
      <c r="C33" s="30"/>
      <c r="D33" s="30"/>
      <c r="E33" s="30"/>
      <c r="F33" s="30"/>
      <c r="G33" s="30"/>
      <c r="H33" s="30"/>
      <c r="I33" s="30"/>
      <c r="J33" s="30"/>
    </row>
    <row r="34" ht="13.2" spans="1:10">
      <c r="A34" s="30" t="s">
        <v>174</v>
      </c>
      <c r="B34" s="30"/>
      <c r="C34" s="30"/>
      <c r="D34" s="30"/>
      <c r="E34" s="30"/>
      <c r="F34" s="30"/>
      <c r="G34" s="30"/>
      <c r="H34" s="30"/>
      <c r="I34" s="30"/>
      <c r="J34" s="30"/>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28:B28"/>
    <mergeCell ref="A29:C29"/>
    <mergeCell ref="D29:K29"/>
    <mergeCell ref="A33:J33"/>
    <mergeCell ref="A34:J34"/>
    <mergeCell ref="A10:A11"/>
    <mergeCell ref="C16:C18"/>
    <mergeCell ref="C21:C22"/>
    <mergeCell ref="C24:C25"/>
    <mergeCell ref="H13:H14"/>
    <mergeCell ref="I7:I9"/>
    <mergeCell ref="I13:I14"/>
    <mergeCell ref="J13:J14"/>
    <mergeCell ref="K7:K9"/>
    <mergeCell ref="K13:K14"/>
    <mergeCell ref="A30:H31"/>
    <mergeCell ref="A16:B22"/>
    <mergeCell ref="A23:B27"/>
    <mergeCell ref="A5:B9"/>
  </mergeCells>
  <pageMargins left="0.75" right="0.75" top="1" bottom="1" header="0.511805555555556" footer="0.511805555555556"/>
  <pageSetup paperSize="9" scale="65" orientation="landscape"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opLeftCell="A20" workbookViewId="0">
      <selection activeCell="D25" sqref="D25:K25"/>
    </sheetView>
  </sheetViews>
  <sheetFormatPr defaultColWidth="9.28703703703704" defaultRowHeight="15.6"/>
  <cols>
    <col min="1" max="1" width="10.5740740740741" style="67" customWidth="1"/>
    <col min="2" max="2" width="10" style="67" customWidth="1"/>
    <col min="3" max="3" width="23.1388888888889" style="67" customWidth="1"/>
    <col min="4" max="4" width="21.4259259259259" style="67" customWidth="1"/>
    <col min="5" max="5" width="18.712962962963" style="67" customWidth="1"/>
    <col min="6" max="6" width="22.287037037037" style="67" customWidth="1"/>
    <col min="7" max="7" width="10.8518518518519" style="67" customWidth="1"/>
    <col min="8" max="8" width="20.1388888888889" style="67" customWidth="1"/>
    <col min="9" max="9" width="14.287037037037" style="67" customWidth="1"/>
    <col min="10" max="10" width="16" style="67" customWidth="1"/>
    <col min="11" max="11" width="31.5740740740741" style="67" customWidth="1"/>
    <col min="12" max="16384" width="9.28703703703704" style="67"/>
  </cols>
  <sheetData>
    <row r="1" ht="41.25" customHeight="1" spans="1:11">
      <c r="A1" s="186" t="s">
        <v>121</v>
      </c>
      <c r="B1" s="186"/>
      <c r="C1" s="186"/>
      <c r="D1" s="186"/>
      <c r="E1" s="186"/>
      <c r="F1" s="186"/>
      <c r="G1" s="186"/>
      <c r="H1" s="186"/>
      <c r="I1" s="186"/>
      <c r="J1" s="186"/>
      <c r="K1" s="186"/>
    </row>
    <row r="2" customFormat="1" ht="22.9" customHeight="1" spans="1:11">
      <c r="A2" s="69"/>
      <c r="B2" s="69"/>
      <c r="C2" s="69"/>
      <c r="D2" s="69"/>
      <c r="E2" s="69"/>
      <c r="F2" s="69"/>
      <c r="G2" s="69"/>
      <c r="H2" s="69"/>
      <c r="I2" s="69"/>
      <c r="J2" s="69"/>
      <c r="K2" s="69" t="s">
        <v>197</v>
      </c>
    </row>
    <row r="3" s="188" customFormat="1" ht="31.15" customHeight="1" spans="1:11">
      <c r="A3" s="70" t="s">
        <v>123</v>
      </c>
      <c r="B3" s="70"/>
      <c r="C3" s="71" t="s">
        <v>198</v>
      </c>
      <c r="D3" s="71"/>
      <c r="E3" s="71"/>
      <c r="F3" s="71"/>
      <c r="G3" s="71"/>
      <c r="H3" s="71"/>
      <c r="I3" s="71"/>
      <c r="J3" s="71"/>
      <c r="K3" s="71"/>
    </row>
    <row r="4" s="188" customFormat="1" ht="30" customHeight="1" spans="1:11">
      <c r="A4" s="70" t="s">
        <v>125</v>
      </c>
      <c r="B4" s="70"/>
      <c r="C4" s="71" t="s">
        <v>126</v>
      </c>
      <c r="D4" s="71"/>
      <c r="E4" s="71"/>
      <c r="F4" s="71"/>
      <c r="G4" s="71"/>
      <c r="H4" s="72" t="s">
        <v>127</v>
      </c>
      <c r="I4" s="71" t="s">
        <v>126</v>
      </c>
      <c r="J4" s="71"/>
      <c r="K4" s="71"/>
    </row>
    <row r="5" s="188" customFormat="1" ht="25.9" customHeight="1" spans="1:11">
      <c r="A5" s="73" t="s">
        <v>128</v>
      </c>
      <c r="B5" s="73"/>
      <c r="C5" s="70"/>
      <c r="D5" s="74" t="s">
        <v>129</v>
      </c>
      <c r="E5" s="75"/>
      <c r="F5" s="74" t="s">
        <v>130</v>
      </c>
      <c r="G5" s="75"/>
      <c r="H5" s="70" t="s">
        <v>131</v>
      </c>
      <c r="I5" s="70" t="s">
        <v>132</v>
      </c>
      <c r="J5" s="70" t="s">
        <v>133</v>
      </c>
      <c r="K5" s="70" t="s">
        <v>134</v>
      </c>
    </row>
    <row r="6" s="188" customFormat="1" ht="30" customHeight="1" spans="1:11">
      <c r="A6" s="73"/>
      <c r="B6" s="73"/>
      <c r="C6" s="76" t="s">
        <v>135</v>
      </c>
      <c r="D6" s="77">
        <v>20</v>
      </c>
      <c r="E6" s="78"/>
      <c r="F6" s="77">
        <v>20</v>
      </c>
      <c r="G6" s="78"/>
      <c r="H6" s="79">
        <v>20</v>
      </c>
      <c r="I6" s="106">
        <v>10</v>
      </c>
      <c r="J6" s="107">
        <v>1</v>
      </c>
      <c r="K6" s="108">
        <v>10</v>
      </c>
    </row>
    <row r="7" s="188" customFormat="1" ht="30" customHeight="1" spans="1:11">
      <c r="A7" s="73"/>
      <c r="B7" s="73"/>
      <c r="C7" s="76" t="s">
        <v>136</v>
      </c>
      <c r="D7" s="77">
        <v>20</v>
      </c>
      <c r="E7" s="78"/>
      <c r="F7" s="77">
        <v>20</v>
      </c>
      <c r="G7" s="78"/>
      <c r="H7" s="79">
        <v>20</v>
      </c>
      <c r="I7" s="109"/>
      <c r="J7" s="107">
        <v>1</v>
      </c>
      <c r="K7" s="110"/>
    </row>
    <row r="8" s="188" customFormat="1" ht="30" customHeight="1" spans="1:11">
      <c r="A8" s="73"/>
      <c r="B8" s="73"/>
      <c r="C8" s="76" t="s">
        <v>137</v>
      </c>
      <c r="D8" s="77">
        <v>0</v>
      </c>
      <c r="E8" s="78"/>
      <c r="F8" s="77">
        <v>0</v>
      </c>
      <c r="G8" s="78"/>
      <c r="H8" s="79">
        <v>0</v>
      </c>
      <c r="I8" s="111"/>
      <c r="J8" s="106">
        <v>0</v>
      </c>
      <c r="K8" s="112"/>
    </row>
    <row r="9" s="188" customFormat="1" ht="30" customHeight="1" spans="1:11">
      <c r="A9" s="73"/>
      <c r="B9" s="73"/>
      <c r="C9" s="76" t="s">
        <v>138</v>
      </c>
      <c r="D9" s="77">
        <v>0</v>
      </c>
      <c r="E9" s="78"/>
      <c r="F9" s="77">
        <v>0</v>
      </c>
      <c r="G9" s="78"/>
      <c r="H9" s="79">
        <v>0</v>
      </c>
      <c r="I9" s="113"/>
      <c r="J9" s="106">
        <v>0</v>
      </c>
      <c r="K9" s="114"/>
    </row>
    <row r="10" s="189" customFormat="1" ht="26.45" customHeight="1" spans="1:11">
      <c r="A10" s="80" t="s">
        <v>139</v>
      </c>
      <c r="B10" s="72" t="s">
        <v>140</v>
      </c>
      <c r="C10" s="72"/>
      <c r="D10" s="72"/>
      <c r="E10" s="72"/>
      <c r="F10" s="72"/>
      <c r="G10" s="72"/>
      <c r="H10" s="72" t="s">
        <v>48</v>
      </c>
      <c r="I10" s="72"/>
      <c r="J10" s="72"/>
      <c r="K10" s="72"/>
    </row>
    <row r="11" s="189" customFormat="1" ht="43.15" customHeight="1" spans="1:11">
      <c r="A11" s="80"/>
      <c r="B11" s="81" t="s">
        <v>199</v>
      </c>
      <c r="C11" s="81"/>
      <c r="D11" s="81"/>
      <c r="E11" s="81"/>
      <c r="F11" s="81"/>
      <c r="G11" s="81"/>
      <c r="H11" s="81" t="s">
        <v>199</v>
      </c>
      <c r="I11" s="81"/>
      <c r="J11" s="81"/>
      <c r="K11" s="81"/>
    </row>
    <row r="12" s="188" customFormat="1" ht="34.9" customHeight="1" spans="1:11">
      <c r="A12" s="82" t="s">
        <v>142</v>
      </c>
      <c r="B12" s="83"/>
      <c r="C12" s="83"/>
      <c r="D12" s="83"/>
      <c r="E12" s="83"/>
      <c r="F12" s="83"/>
      <c r="G12" s="83"/>
      <c r="H12" s="83"/>
      <c r="I12" s="83"/>
      <c r="J12" s="83"/>
      <c r="K12" s="75"/>
    </row>
    <row r="13" s="188" customFormat="1" ht="31.15" customHeight="1" spans="1:11">
      <c r="A13" s="70" t="s">
        <v>70</v>
      </c>
      <c r="B13" s="70"/>
      <c r="C13" s="70"/>
      <c r="D13" s="70"/>
      <c r="E13" s="74" t="s">
        <v>143</v>
      </c>
      <c r="F13" s="83"/>
      <c r="G13" s="75"/>
      <c r="H13" s="70" t="s">
        <v>74</v>
      </c>
      <c r="I13" s="70" t="s">
        <v>132</v>
      </c>
      <c r="J13" s="70" t="s">
        <v>134</v>
      </c>
      <c r="K13" s="73" t="s">
        <v>75</v>
      </c>
    </row>
    <row r="14" s="189" customFormat="1" ht="28.15" customHeight="1" spans="1:11">
      <c r="A14" s="84" t="s">
        <v>144</v>
      </c>
      <c r="B14" s="84"/>
      <c r="C14" s="85" t="s">
        <v>77</v>
      </c>
      <c r="D14" s="85" t="s">
        <v>78</v>
      </c>
      <c r="E14" s="84" t="s">
        <v>71</v>
      </c>
      <c r="F14" s="84" t="s">
        <v>72</v>
      </c>
      <c r="G14" s="70" t="s">
        <v>73</v>
      </c>
      <c r="H14" s="70"/>
      <c r="I14" s="70"/>
      <c r="J14" s="70"/>
      <c r="K14" s="73"/>
    </row>
    <row r="15" s="189" customFormat="1" ht="37.9" customHeight="1" spans="1:11">
      <c r="A15" s="86" t="s">
        <v>5</v>
      </c>
      <c r="B15" s="87"/>
      <c r="C15" s="88" t="s">
        <v>5</v>
      </c>
      <c r="D15" s="88" t="s">
        <v>5</v>
      </c>
      <c r="E15" s="88"/>
      <c r="F15" s="88" t="s">
        <v>5</v>
      </c>
      <c r="G15" s="88"/>
      <c r="H15" s="88" t="s">
        <v>5</v>
      </c>
      <c r="I15" s="115">
        <v>90</v>
      </c>
      <c r="J15" s="115">
        <v>90</v>
      </c>
      <c r="K15" s="116" t="s">
        <v>32</v>
      </c>
    </row>
    <row r="16" s="189" customFormat="1" ht="37.9" customHeight="1" spans="1:11">
      <c r="A16" s="89" t="s">
        <v>79</v>
      </c>
      <c r="B16" s="90"/>
      <c r="C16" s="91" t="s">
        <v>80</v>
      </c>
      <c r="D16" s="92" t="s">
        <v>200</v>
      </c>
      <c r="E16" s="88" t="s">
        <v>88</v>
      </c>
      <c r="F16" s="88">
        <v>1</v>
      </c>
      <c r="G16" s="88" t="s">
        <v>179</v>
      </c>
      <c r="H16" s="88">
        <v>1</v>
      </c>
      <c r="I16" s="115">
        <v>10</v>
      </c>
      <c r="J16" s="115">
        <v>10</v>
      </c>
      <c r="K16" s="116" t="s">
        <v>32</v>
      </c>
    </row>
    <row r="17" s="189" customFormat="1" ht="37.9" customHeight="1" spans="1:11">
      <c r="A17" s="93"/>
      <c r="B17" s="94"/>
      <c r="C17" s="96"/>
      <c r="D17" s="92" t="s">
        <v>201</v>
      </c>
      <c r="E17" s="88" t="s">
        <v>82</v>
      </c>
      <c r="F17" s="88">
        <v>20</v>
      </c>
      <c r="G17" s="88"/>
      <c r="H17" s="88">
        <v>30</v>
      </c>
      <c r="I17" s="115">
        <v>10</v>
      </c>
      <c r="J17" s="115">
        <v>10</v>
      </c>
      <c r="K17" s="116" t="s">
        <v>32</v>
      </c>
    </row>
    <row r="18" s="189" customFormat="1" ht="37.9" customHeight="1" spans="1:11">
      <c r="A18" s="93"/>
      <c r="B18" s="94"/>
      <c r="C18" s="91" t="s">
        <v>93</v>
      </c>
      <c r="D18" s="92" t="s">
        <v>202</v>
      </c>
      <c r="E18" s="88" t="s">
        <v>88</v>
      </c>
      <c r="F18" s="88" t="s">
        <v>203</v>
      </c>
      <c r="G18" s="88"/>
      <c r="H18" s="88" t="s">
        <v>203</v>
      </c>
      <c r="I18" s="115">
        <v>10</v>
      </c>
      <c r="J18" s="115">
        <v>10</v>
      </c>
      <c r="K18" s="116" t="s">
        <v>32</v>
      </c>
    </row>
    <row r="19" s="189" customFormat="1" ht="37.9" customHeight="1" spans="1:11">
      <c r="A19" s="93"/>
      <c r="B19" s="94"/>
      <c r="C19" s="187"/>
      <c r="D19" s="92" t="s">
        <v>156</v>
      </c>
      <c r="E19" s="88" t="s">
        <v>88</v>
      </c>
      <c r="F19" s="88">
        <v>100</v>
      </c>
      <c r="G19" s="88"/>
      <c r="H19" s="88">
        <v>100</v>
      </c>
      <c r="I19" s="115">
        <v>10</v>
      </c>
      <c r="J19" s="115">
        <v>10</v>
      </c>
      <c r="K19" s="116" t="s">
        <v>32</v>
      </c>
    </row>
    <row r="20" s="189" customFormat="1" ht="37.9" customHeight="1" spans="1:11">
      <c r="A20" s="97"/>
      <c r="B20" s="98"/>
      <c r="C20" s="99" t="s">
        <v>98</v>
      </c>
      <c r="D20" s="92" t="s">
        <v>154</v>
      </c>
      <c r="E20" s="88" t="s">
        <v>88</v>
      </c>
      <c r="F20" s="88">
        <v>100</v>
      </c>
      <c r="G20" s="88"/>
      <c r="H20" s="88">
        <v>100</v>
      </c>
      <c r="I20" s="115">
        <v>10</v>
      </c>
      <c r="J20" s="115">
        <v>10</v>
      </c>
      <c r="K20" s="116" t="s">
        <v>32</v>
      </c>
    </row>
    <row r="21" s="189" customFormat="1" ht="37.9" customHeight="1" spans="1:11">
      <c r="A21" s="89" t="s">
        <v>103</v>
      </c>
      <c r="B21" s="90"/>
      <c r="C21" s="99" t="s">
        <v>107</v>
      </c>
      <c r="D21" s="92" t="s">
        <v>204</v>
      </c>
      <c r="E21" s="88" t="s">
        <v>88</v>
      </c>
      <c r="F21" s="88" t="s">
        <v>192</v>
      </c>
      <c r="G21" s="88"/>
      <c r="H21" s="88" t="s">
        <v>205</v>
      </c>
      <c r="I21" s="115">
        <v>10</v>
      </c>
      <c r="J21" s="115">
        <v>10</v>
      </c>
      <c r="K21" s="116" t="s">
        <v>32</v>
      </c>
    </row>
    <row r="22" s="189" customFormat="1" ht="37.9" customHeight="1" spans="1:11">
      <c r="A22" s="93"/>
      <c r="B22" s="94"/>
      <c r="C22" s="99" t="s">
        <v>111</v>
      </c>
      <c r="D22" s="92" t="s">
        <v>206</v>
      </c>
      <c r="E22" s="88" t="s">
        <v>88</v>
      </c>
      <c r="F22" s="88">
        <v>100</v>
      </c>
      <c r="G22" s="88" t="s">
        <v>179</v>
      </c>
      <c r="H22" s="88">
        <v>100</v>
      </c>
      <c r="I22" s="115">
        <v>10</v>
      </c>
      <c r="J22" s="115">
        <v>10</v>
      </c>
      <c r="K22" s="116" t="s">
        <v>32</v>
      </c>
    </row>
    <row r="23" s="189" customFormat="1" ht="37.9" customHeight="1" spans="1:11">
      <c r="A23" s="97"/>
      <c r="B23" s="98"/>
      <c r="C23" s="99" t="s">
        <v>113</v>
      </c>
      <c r="D23" s="92" t="s">
        <v>207</v>
      </c>
      <c r="E23" s="88" t="s">
        <v>88</v>
      </c>
      <c r="F23" s="88" t="s">
        <v>192</v>
      </c>
      <c r="G23" s="88"/>
      <c r="H23" s="88" t="s">
        <v>205</v>
      </c>
      <c r="I23" s="115">
        <v>10</v>
      </c>
      <c r="J23" s="115">
        <v>10</v>
      </c>
      <c r="K23" s="116" t="s">
        <v>32</v>
      </c>
    </row>
    <row r="24" s="189" customFormat="1" ht="37.9" customHeight="1" spans="1:11">
      <c r="A24" s="191" t="s">
        <v>116</v>
      </c>
      <c r="B24" s="192"/>
      <c r="C24" s="99" t="s">
        <v>117</v>
      </c>
      <c r="D24" s="92" t="s">
        <v>196</v>
      </c>
      <c r="E24" s="88" t="s">
        <v>82</v>
      </c>
      <c r="F24" s="88">
        <v>90</v>
      </c>
      <c r="G24" s="88" t="s">
        <v>163</v>
      </c>
      <c r="H24" s="88">
        <v>90</v>
      </c>
      <c r="I24" s="115">
        <v>10</v>
      </c>
      <c r="J24" s="115">
        <v>10</v>
      </c>
      <c r="K24" s="116" t="s">
        <v>32</v>
      </c>
    </row>
    <row r="25" s="190" customFormat="1" ht="28.15" customHeight="1" spans="1:11">
      <c r="A25" s="80" t="s">
        <v>167</v>
      </c>
      <c r="B25" s="80"/>
      <c r="C25" s="80"/>
      <c r="D25" s="81" t="s">
        <v>32</v>
      </c>
      <c r="E25" s="81"/>
      <c r="F25" s="81"/>
      <c r="G25" s="81"/>
      <c r="H25" s="81"/>
      <c r="I25" s="81"/>
      <c r="J25" s="81"/>
      <c r="K25" s="81"/>
    </row>
    <row r="26" s="190" customFormat="1" ht="30" customHeight="1" spans="1:11">
      <c r="A26" s="100" t="s">
        <v>168</v>
      </c>
      <c r="B26" s="101"/>
      <c r="C26" s="101"/>
      <c r="D26" s="101"/>
      <c r="E26" s="101"/>
      <c r="F26" s="101"/>
      <c r="G26" s="101"/>
      <c r="H26" s="102"/>
      <c r="I26" s="80" t="s">
        <v>169</v>
      </c>
      <c r="J26" s="80" t="s">
        <v>170</v>
      </c>
      <c r="K26" s="80" t="s">
        <v>171</v>
      </c>
    </row>
    <row r="27" s="188" customFormat="1" ht="34.9" customHeight="1" spans="1:11">
      <c r="A27" s="103"/>
      <c r="B27" s="104"/>
      <c r="C27" s="104"/>
      <c r="D27" s="104"/>
      <c r="E27" s="104"/>
      <c r="F27" s="104"/>
      <c r="G27" s="104"/>
      <c r="H27" s="105"/>
      <c r="I27" s="106">
        <v>100</v>
      </c>
      <c r="J27" s="106">
        <v>100</v>
      </c>
      <c r="K27" s="80" t="s">
        <v>109</v>
      </c>
    </row>
    <row r="28" ht="13.2" spans="1:10">
      <c r="A28" s="30" t="s">
        <v>172</v>
      </c>
      <c r="B28" s="31"/>
      <c r="C28" s="31"/>
      <c r="D28" s="31"/>
      <c r="E28" s="31"/>
      <c r="F28" s="31"/>
      <c r="G28" s="31"/>
      <c r="H28" s="31"/>
      <c r="I28" s="31"/>
      <c r="J28" s="35"/>
    </row>
    <row r="29" ht="13.2" spans="1:10">
      <c r="A29" s="30" t="s">
        <v>173</v>
      </c>
      <c r="B29" s="30"/>
      <c r="C29" s="30"/>
      <c r="D29" s="30"/>
      <c r="E29" s="30"/>
      <c r="F29" s="30"/>
      <c r="G29" s="30"/>
      <c r="H29" s="30"/>
      <c r="I29" s="30"/>
      <c r="J29" s="30"/>
    </row>
    <row r="30" ht="13.2" spans="1:10">
      <c r="A30" s="30" t="s">
        <v>174</v>
      </c>
      <c r="B30" s="30"/>
      <c r="C30" s="30"/>
      <c r="D30" s="30"/>
      <c r="E30" s="30"/>
      <c r="F30" s="30"/>
      <c r="G30" s="30"/>
      <c r="H30" s="30"/>
      <c r="I30" s="30"/>
      <c r="J30" s="30"/>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24:B24"/>
    <mergeCell ref="A25:C25"/>
    <mergeCell ref="D25:K25"/>
    <mergeCell ref="A29:J29"/>
    <mergeCell ref="A30:J30"/>
    <mergeCell ref="A10:A11"/>
    <mergeCell ref="C16:C17"/>
    <mergeCell ref="C18:C19"/>
    <mergeCell ref="H13:H14"/>
    <mergeCell ref="I7:I9"/>
    <mergeCell ref="I13:I14"/>
    <mergeCell ref="J13:J14"/>
    <mergeCell ref="K7:K9"/>
    <mergeCell ref="K13:K14"/>
    <mergeCell ref="A26:H27"/>
    <mergeCell ref="A21:B23"/>
    <mergeCell ref="A16:B20"/>
    <mergeCell ref="A5:B9"/>
  </mergeCells>
  <pageMargins left="0.75" right="0.75" top="1" bottom="1" header="0.511805555555556" footer="0.511805555555556"/>
  <pageSetup paperSize="9" scale="49" orientation="landscape"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topLeftCell="A22" workbookViewId="0">
      <selection activeCell="D29" sqref="D29:K29"/>
    </sheetView>
  </sheetViews>
  <sheetFormatPr defaultColWidth="9.28703703703704" defaultRowHeight="15.6"/>
  <cols>
    <col min="1" max="1" width="10.5740740740741" style="67" customWidth="1"/>
    <col min="2" max="2" width="10" style="67" customWidth="1"/>
    <col min="3" max="3" width="23.1388888888889" style="67" customWidth="1"/>
    <col min="4" max="4" width="16.712962962963" style="67" customWidth="1"/>
    <col min="5" max="5" width="18.712962962963" style="67" customWidth="1"/>
    <col min="6" max="6" width="22.287037037037" style="67" customWidth="1"/>
    <col min="7" max="7" width="10.8518518518519" style="67" customWidth="1"/>
    <col min="8" max="8" width="20.1388888888889" style="67" customWidth="1"/>
    <col min="9" max="9" width="14.287037037037" style="67" customWidth="1"/>
    <col min="10" max="10" width="16" style="67" customWidth="1"/>
    <col min="11" max="11" width="31.5740740740741" style="67" customWidth="1"/>
    <col min="12" max="16384" width="9.28703703703704" style="67"/>
  </cols>
  <sheetData>
    <row r="1" ht="41.25" customHeight="1" spans="1:11">
      <c r="A1" s="186" t="s">
        <v>121</v>
      </c>
      <c r="B1" s="186"/>
      <c r="C1" s="186"/>
      <c r="D1" s="186"/>
      <c r="E1" s="186"/>
      <c r="F1" s="186"/>
      <c r="G1" s="186"/>
      <c r="H1" s="186"/>
      <c r="I1" s="186"/>
      <c r="J1" s="186"/>
      <c r="K1" s="186"/>
    </row>
    <row r="2" customFormat="1" ht="18" customHeight="1" spans="1:11">
      <c r="A2" s="69"/>
      <c r="B2" s="69"/>
      <c r="C2" s="69"/>
      <c r="D2" s="69"/>
      <c r="E2" s="69"/>
      <c r="F2" s="69"/>
      <c r="G2" s="69"/>
      <c r="H2" s="69"/>
      <c r="I2" s="69"/>
      <c r="J2" s="69"/>
      <c r="K2" s="69" t="s">
        <v>208</v>
      </c>
    </row>
    <row r="3" s="65" customFormat="1" ht="31.15" customHeight="1" spans="1:11">
      <c r="A3" s="70" t="s">
        <v>123</v>
      </c>
      <c r="B3" s="70"/>
      <c r="C3" s="71" t="s">
        <v>209</v>
      </c>
      <c r="D3" s="71"/>
      <c r="E3" s="71"/>
      <c r="F3" s="71"/>
      <c r="G3" s="71"/>
      <c r="H3" s="71"/>
      <c r="I3" s="71"/>
      <c r="J3" s="71"/>
      <c r="K3" s="71"/>
    </row>
    <row r="4" s="65" customFormat="1" ht="30" customHeight="1" spans="1:11">
      <c r="A4" s="70" t="s">
        <v>125</v>
      </c>
      <c r="B4" s="70"/>
      <c r="C4" s="71" t="s">
        <v>126</v>
      </c>
      <c r="D4" s="71"/>
      <c r="E4" s="71"/>
      <c r="F4" s="71"/>
      <c r="G4" s="71"/>
      <c r="H4" s="72" t="s">
        <v>127</v>
      </c>
      <c r="I4" s="71" t="s">
        <v>126</v>
      </c>
      <c r="J4" s="71"/>
      <c r="K4" s="71"/>
    </row>
    <row r="5" s="65" customFormat="1" ht="25.9" customHeight="1" spans="1:11">
      <c r="A5" s="73" t="s">
        <v>128</v>
      </c>
      <c r="B5" s="73"/>
      <c r="C5" s="70"/>
      <c r="D5" s="74" t="s">
        <v>129</v>
      </c>
      <c r="E5" s="75"/>
      <c r="F5" s="74" t="s">
        <v>130</v>
      </c>
      <c r="G5" s="75"/>
      <c r="H5" s="70" t="s">
        <v>131</v>
      </c>
      <c r="I5" s="70" t="s">
        <v>132</v>
      </c>
      <c r="J5" s="70" t="s">
        <v>133</v>
      </c>
      <c r="K5" s="70" t="s">
        <v>134</v>
      </c>
    </row>
    <row r="6" s="65" customFormat="1" ht="30" customHeight="1" spans="1:11">
      <c r="A6" s="73"/>
      <c r="B6" s="73"/>
      <c r="C6" s="76" t="s">
        <v>135</v>
      </c>
      <c r="D6" s="77">
        <v>323</v>
      </c>
      <c r="E6" s="78"/>
      <c r="F6" s="77">
        <v>323</v>
      </c>
      <c r="G6" s="78"/>
      <c r="H6" s="79">
        <v>323</v>
      </c>
      <c r="I6" s="106">
        <v>10</v>
      </c>
      <c r="J6" s="107">
        <v>1</v>
      </c>
      <c r="K6" s="108">
        <v>10</v>
      </c>
    </row>
    <row r="7" s="65" customFormat="1" ht="30" customHeight="1" spans="1:11">
      <c r="A7" s="73"/>
      <c r="B7" s="73"/>
      <c r="C7" s="76" t="s">
        <v>136</v>
      </c>
      <c r="D7" s="77">
        <v>323</v>
      </c>
      <c r="E7" s="78"/>
      <c r="F7" s="77">
        <v>323</v>
      </c>
      <c r="G7" s="78"/>
      <c r="H7" s="79">
        <v>323</v>
      </c>
      <c r="I7" s="109"/>
      <c r="J7" s="107">
        <v>1</v>
      </c>
      <c r="K7" s="110"/>
    </row>
    <row r="8" s="65" customFormat="1" ht="30" customHeight="1" spans="1:11">
      <c r="A8" s="73"/>
      <c r="B8" s="73"/>
      <c r="C8" s="76" t="s">
        <v>137</v>
      </c>
      <c r="D8" s="77">
        <v>0</v>
      </c>
      <c r="E8" s="78"/>
      <c r="F8" s="77">
        <v>0</v>
      </c>
      <c r="G8" s="78"/>
      <c r="H8" s="79">
        <v>0</v>
      </c>
      <c r="I8" s="111"/>
      <c r="J8" s="106">
        <v>0</v>
      </c>
      <c r="K8" s="112"/>
    </row>
    <row r="9" s="65" customFormat="1" ht="30" customHeight="1" spans="1:11">
      <c r="A9" s="73"/>
      <c r="B9" s="73"/>
      <c r="C9" s="76" t="s">
        <v>138</v>
      </c>
      <c r="D9" s="77">
        <v>0</v>
      </c>
      <c r="E9" s="78"/>
      <c r="F9" s="77">
        <v>0</v>
      </c>
      <c r="G9" s="78"/>
      <c r="H9" s="79">
        <v>0</v>
      </c>
      <c r="I9" s="113"/>
      <c r="J9" s="106">
        <v>0</v>
      </c>
      <c r="K9" s="114"/>
    </row>
    <row r="10" ht="26.45" customHeight="1" spans="1:11">
      <c r="A10" s="80" t="s">
        <v>139</v>
      </c>
      <c r="B10" s="72" t="s">
        <v>140</v>
      </c>
      <c r="C10" s="72"/>
      <c r="D10" s="72"/>
      <c r="E10" s="72"/>
      <c r="F10" s="72"/>
      <c r="G10" s="72"/>
      <c r="H10" s="72" t="s">
        <v>48</v>
      </c>
      <c r="I10" s="72"/>
      <c r="J10" s="72"/>
      <c r="K10" s="72"/>
    </row>
    <row r="11" ht="66.6" customHeight="1" spans="1:11">
      <c r="A11" s="80"/>
      <c r="B11" s="81" t="s">
        <v>210</v>
      </c>
      <c r="C11" s="81"/>
      <c r="D11" s="81"/>
      <c r="E11" s="81"/>
      <c r="F11" s="81"/>
      <c r="G11" s="81"/>
      <c r="H11" s="81" t="s">
        <v>210</v>
      </c>
      <c r="I11" s="81"/>
      <c r="J11" s="81"/>
      <c r="K11" s="81"/>
    </row>
    <row r="12" s="65" customFormat="1" ht="34.9" customHeight="1" spans="1:11">
      <c r="A12" s="82" t="s">
        <v>142</v>
      </c>
      <c r="B12" s="83"/>
      <c r="C12" s="83"/>
      <c r="D12" s="83"/>
      <c r="E12" s="83"/>
      <c r="F12" s="83"/>
      <c r="G12" s="83"/>
      <c r="H12" s="83"/>
      <c r="I12" s="83"/>
      <c r="J12" s="83"/>
      <c r="K12" s="75"/>
    </row>
    <row r="13" s="65" customFormat="1" ht="31.15" customHeight="1" spans="1:11">
      <c r="A13" s="70" t="s">
        <v>70</v>
      </c>
      <c r="B13" s="70"/>
      <c r="C13" s="70"/>
      <c r="D13" s="70"/>
      <c r="E13" s="74" t="s">
        <v>143</v>
      </c>
      <c r="F13" s="83"/>
      <c r="G13" s="75"/>
      <c r="H13" s="70" t="s">
        <v>74</v>
      </c>
      <c r="I13" s="70" t="s">
        <v>132</v>
      </c>
      <c r="J13" s="70" t="s">
        <v>134</v>
      </c>
      <c r="K13" s="73" t="s">
        <v>75</v>
      </c>
    </row>
    <row r="14" ht="28.15" customHeight="1" spans="1:11">
      <c r="A14" s="84" t="s">
        <v>144</v>
      </c>
      <c r="B14" s="84"/>
      <c r="C14" s="85" t="s">
        <v>77</v>
      </c>
      <c r="D14" s="85" t="s">
        <v>78</v>
      </c>
      <c r="E14" s="84" t="s">
        <v>71</v>
      </c>
      <c r="F14" s="84" t="s">
        <v>72</v>
      </c>
      <c r="G14" s="70" t="s">
        <v>73</v>
      </c>
      <c r="H14" s="70"/>
      <c r="I14" s="70"/>
      <c r="J14" s="70"/>
      <c r="K14" s="73"/>
    </row>
    <row r="15" ht="37.9" customHeight="1" spans="1:11">
      <c r="A15" s="89" t="s">
        <v>79</v>
      </c>
      <c r="B15" s="90"/>
      <c r="C15" s="88" t="s">
        <v>5</v>
      </c>
      <c r="D15" s="88" t="s">
        <v>5</v>
      </c>
      <c r="E15" s="88"/>
      <c r="F15" s="88" t="s">
        <v>5</v>
      </c>
      <c r="G15" s="88"/>
      <c r="H15" s="88" t="s">
        <v>5</v>
      </c>
      <c r="I15" s="115">
        <v>90</v>
      </c>
      <c r="J15" s="115">
        <v>90</v>
      </c>
      <c r="K15" s="116" t="s">
        <v>32</v>
      </c>
    </row>
    <row r="16" ht="37.9" customHeight="1" spans="1:11">
      <c r="A16" s="93"/>
      <c r="B16" s="94"/>
      <c r="C16" s="91" t="s">
        <v>80</v>
      </c>
      <c r="D16" s="92" t="s">
        <v>145</v>
      </c>
      <c r="E16" s="88" t="s">
        <v>88</v>
      </c>
      <c r="F16" s="88">
        <v>1</v>
      </c>
      <c r="G16" s="88" t="s">
        <v>146</v>
      </c>
      <c r="H16" s="88">
        <v>1</v>
      </c>
      <c r="I16" s="115">
        <v>10</v>
      </c>
      <c r="J16" s="115">
        <v>10</v>
      </c>
      <c r="K16" s="116" t="s">
        <v>32</v>
      </c>
    </row>
    <row r="17" ht="37.9" customHeight="1" spans="1:11">
      <c r="A17" s="93"/>
      <c r="B17" s="94"/>
      <c r="C17" s="95"/>
      <c r="D17" s="92" t="s">
        <v>211</v>
      </c>
      <c r="E17" s="88" t="s">
        <v>88</v>
      </c>
      <c r="F17" s="88">
        <v>100</v>
      </c>
      <c r="G17" s="88"/>
      <c r="H17" s="88">
        <v>100</v>
      </c>
      <c r="I17" s="115">
        <v>5</v>
      </c>
      <c r="J17" s="115">
        <v>5</v>
      </c>
      <c r="K17" s="116" t="s">
        <v>32</v>
      </c>
    </row>
    <row r="18" ht="37.9" customHeight="1" spans="1:11">
      <c r="A18" s="93"/>
      <c r="B18" s="94"/>
      <c r="C18" s="96"/>
      <c r="D18" s="92" t="s">
        <v>212</v>
      </c>
      <c r="E18" s="88" t="s">
        <v>88</v>
      </c>
      <c r="F18" s="88">
        <v>100</v>
      </c>
      <c r="G18" s="88"/>
      <c r="H18" s="88">
        <v>100</v>
      </c>
      <c r="I18" s="115">
        <v>5</v>
      </c>
      <c r="J18" s="115">
        <v>5</v>
      </c>
      <c r="K18" s="116" t="s">
        <v>32</v>
      </c>
    </row>
    <row r="19" ht="37.9" customHeight="1" spans="1:11">
      <c r="A19" s="93"/>
      <c r="B19" s="94"/>
      <c r="C19" s="91" t="s">
        <v>98</v>
      </c>
      <c r="D19" s="92" t="s">
        <v>213</v>
      </c>
      <c r="E19" s="88" t="s">
        <v>150</v>
      </c>
      <c r="F19" s="88">
        <v>44854</v>
      </c>
      <c r="G19" s="88" t="s">
        <v>152</v>
      </c>
      <c r="H19" s="88">
        <v>44854</v>
      </c>
      <c r="I19" s="115">
        <v>10</v>
      </c>
      <c r="J19" s="115">
        <v>10</v>
      </c>
      <c r="K19" s="116" t="s">
        <v>32</v>
      </c>
    </row>
    <row r="20" ht="37.9" customHeight="1" spans="1:11">
      <c r="A20" s="93"/>
      <c r="B20" s="94"/>
      <c r="C20" s="187"/>
      <c r="D20" s="92" t="s">
        <v>154</v>
      </c>
      <c r="E20" s="88" t="s">
        <v>88</v>
      </c>
      <c r="F20" s="88">
        <v>100</v>
      </c>
      <c r="G20" s="88" t="s">
        <v>152</v>
      </c>
      <c r="H20" s="88">
        <v>100</v>
      </c>
      <c r="I20" s="115">
        <v>5</v>
      </c>
      <c r="J20" s="115">
        <v>5</v>
      </c>
      <c r="K20" s="116" t="s">
        <v>32</v>
      </c>
    </row>
    <row r="21" ht="37.9" customHeight="1" spans="1:11">
      <c r="A21" s="93"/>
      <c r="B21" s="94"/>
      <c r="C21" s="91" t="s">
        <v>101</v>
      </c>
      <c r="D21" s="92" t="s">
        <v>155</v>
      </c>
      <c r="E21" s="88" t="s">
        <v>88</v>
      </c>
      <c r="F21" s="88">
        <v>323</v>
      </c>
      <c r="G21" s="88"/>
      <c r="H21" s="88">
        <v>323</v>
      </c>
      <c r="I21" s="115">
        <v>10</v>
      </c>
      <c r="J21" s="115">
        <v>10</v>
      </c>
      <c r="K21" s="116" t="s">
        <v>32</v>
      </c>
    </row>
    <row r="22" ht="37.9" customHeight="1" spans="1:11">
      <c r="A22" s="97"/>
      <c r="B22" s="98"/>
      <c r="C22" s="187"/>
      <c r="D22" s="92" t="s">
        <v>156</v>
      </c>
      <c r="E22" s="88" t="s">
        <v>88</v>
      </c>
      <c r="F22" s="88">
        <v>100</v>
      </c>
      <c r="G22" s="88"/>
      <c r="H22" s="88">
        <v>100</v>
      </c>
      <c r="I22" s="115">
        <v>5</v>
      </c>
      <c r="J22" s="115">
        <v>5</v>
      </c>
      <c r="K22" s="116" t="s">
        <v>32</v>
      </c>
    </row>
    <row r="23" ht="37.9" customHeight="1" spans="1:11">
      <c r="A23" s="89" t="s">
        <v>103</v>
      </c>
      <c r="B23" s="90"/>
      <c r="C23" s="99" t="s">
        <v>104</v>
      </c>
      <c r="D23" s="92" t="s">
        <v>157</v>
      </c>
      <c r="E23" s="88" t="s">
        <v>88</v>
      </c>
      <c r="F23" s="88" t="s">
        <v>158</v>
      </c>
      <c r="G23" s="88" t="s">
        <v>159</v>
      </c>
      <c r="H23" s="88" t="s">
        <v>158</v>
      </c>
      <c r="I23" s="115">
        <v>10</v>
      </c>
      <c r="J23" s="115">
        <v>10</v>
      </c>
      <c r="K23" s="116" t="s">
        <v>32</v>
      </c>
    </row>
    <row r="24" ht="37.9" customHeight="1" spans="1:11">
      <c r="A24" s="93"/>
      <c r="B24" s="94"/>
      <c r="C24" s="91" t="s">
        <v>107</v>
      </c>
      <c r="D24" s="92" t="s">
        <v>160</v>
      </c>
      <c r="E24" s="88" t="s">
        <v>88</v>
      </c>
      <c r="F24" s="88" t="s">
        <v>158</v>
      </c>
      <c r="G24" s="88" t="s">
        <v>159</v>
      </c>
      <c r="H24" s="88" t="s">
        <v>158</v>
      </c>
      <c r="I24" s="115">
        <v>5</v>
      </c>
      <c r="J24" s="115">
        <v>5</v>
      </c>
      <c r="K24" s="116" t="s">
        <v>32</v>
      </c>
    </row>
    <row r="25" ht="37.9" customHeight="1" spans="1:11">
      <c r="A25" s="93"/>
      <c r="B25" s="94"/>
      <c r="C25" s="187"/>
      <c r="D25" s="92" t="s">
        <v>162</v>
      </c>
      <c r="E25" s="88" t="s">
        <v>88</v>
      </c>
      <c r="F25" s="88">
        <v>100</v>
      </c>
      <c r="G25" s="88"/>
      <c r="H25" s="88">
        <v>100</v>
      </c>
      <c r="I25" s="115">
        <v>5</v>
      </c>
      <c r="J25" s="115">
        <v>5</v>
      </c>
      <c r="K25" s="116" t="s">
        <v>32</v>
      </c>
    </row>
    <row r="26" ht="37.9" customHeight="1" spans="1:11">
      <c r="A26" s="97"/>
      <c r="B26" s="98"/>
      <c r="C26" s="99" t="s">
        <v>113</v>
      </c>
      <c r="D26" s="92" t="s">
        <v>164</v>
      </c>
      <c r="E26" s="88" t="s">
        <v>88</v>
      </c>
      <c r="F26" s="88">
        <v>10</v>
      </c>
      <c r="G26" s="88"/>
      <c r="H26" s="88">
        <v>10</v>
      </c>
      <c r="I26" s="115">
        <v>10</v>
      </c>
      <c r="J26" s="115">
        <v>10</v>
      </c>
      <c r="K26" s="116" t="s">
        <v>32</v>
      </c>
    </row>
    <row r="27" ht="37.9" customHeight="1" spans="1:11">
      <c r="A27" s="89" t="s">
        <v>116</v>
      </c>
      <c r="B27" s="90"/>
      <c r="C27" s="91" t="s">
        <v>117</v>
      </c>
      <c r="D27" s="92" t="s">
        <v>166</v>
      </c>
      <c r="E27" s="88" t="s">
        <v>82</v>
      </c>
      <c r="F27" s="88">
        <v>90</v>
      </c>
      <c r="G27" s="88" t="s">
        <v>163</v>
      </c>
      <c r="H27" s="88">
        <v>90</v>
      </c>
      <c r="I27" s="115">
        <v>5</v>
      </c>
      <c r="J27" s="115">
        <v>5</v>
      </c>
      <c r="K27" s="116" t="s">
        <v>32</v>
      </c>
    </row>
    <row r="28" ht="37.9" customHeight="1" spans="1:11">
      <c r="A28" s="97"/>
      <c r="B28" s="98"/>
      <c r="C28" s="187"/>
      <c r="D28" s="92" t="s">
        <v>165</v>
      </c>
      <c r="E28" s="88" t="s">
        <v>82</v>
      </c>
      <c r="F28" s="88">
        <v>90</v>
      </c>
      <c r="G28" s="88" t="s">
        <v>163</v>
      </c>
      <c r="H28" s="88">
        <v>90</v>
      </c>
      <c r="I28" s="115">
        <v>5</v>
      </c>
      <c r="J28" s="115">
        <v>5</v>
      </c>
      <c r="K28" s="116" t="s">
        <v>32</v>
      </c>
    </row>
    <row r="29" s="66" customFormat="1" ht="25.15" customHeight="1" spans="1:11">
      <c r="A29" s="80" t="s">
        <v>167</v>
      </c>
      <c r="B29" s="80"/>
      <c r="C29" s="80"/>
      <c r="D29" s="81" t="s">
        <v>32</v>
      </c>
      <c r="E29" s="81"/>
      <c r="F29" s="81"/>
      <c r="G29" s="81"/>
      <c r="H29" s="81"/>
      <c r="I29" s="81"/>
      <c r="J29" s="81"/>
      <c r="K29" s="81"/>
    </row>
    <row r="30" s="66" customFormat="1" ht="28.15" customHeight="1" spans="1:11">
      <c r="A30" s="100" t="s">
        <v>168</v>
      </c>
      <c r="B30" s="101"/>
      <c r="C30" s="101"/>
      <c r="D30" s="101"/>
      <c r="E30" s="101"/>
      <c r="F30" s="101"/>
      <c r="G30" s="101"/>
      <c r="H30" s="102"/>
      <c r="I30" s="80" t="s">
        <v>169</v>
      </c>
      <c r="J30" s="80" t="s">
        <v>170</v>
      </c>
      <c r="K30" s="80" t="s">
        <v>171</v>
      </c>
    </row>
    <row r="31" s="65" customFormat="1" ht="24" customHeight="1" spans="1:11">
      <c r="A31" s="103"/>
      <c r="B31" s="104"/>
      <c r="C31" s="104"/>
      <c r="D31" s="104"/>
      <c r="E31" s="104"/>
      <c r="F31" s="104"/>
      <c r="G31" s="104"/>
      <c r="H31" s="105"/>
      <c r="I31" s="106">
        <v>100</v>
      </c>
      <c r="J31" s="106">
        <v>100</v>
      </c>
      <c r="K31" s="80" t="s">
        <v>109</v>
      </c>
    </row>
    <row r="32" ht="13.2" spans="1:10">
      <c r="A32" s="30" t="s">
        <v>172</v>
      </c>
      <c r="B32" s="31"/>
      <c r="C32" s="31"/>
      <c r="D32" s="31"/>
      <c r="E32" s="31"/>
      <c r="F32" s="31"/>
      <c r="G32" s="31"/>
      <c r="H32" s="31"/>
      <c r="I32" s="31"/>
      <c r="J32" s="35"/>
    </row>
    <row r="33" ht="13.2" spans="1:10">
      <c r="A33" s="30" t="s">
        <v>173</v>
      </c>
      <c r="B33" s="30"/>
      <c r="C33" s="30"/>
      <c r="D33" s="30"/>
      <c r="E33" s="30"/>
      <c r="F33" s="30"/>
      <c r="G33" s="30"/>
      <c r="H33" s="30"/>
      <c r="I33" s="30"/>
      <c r="J33" s="30"/>
    </row>
    <row r="34" ht="13.2" spans="1:10">
      <c r="A34" s="30" t="s">
        <v>174</v>
      </c>
      <c r="B34" s="30"/>
      <c r="C34" s="30"/>
      <c r="D34" s="30"/>
      <c r="E34" s="30"/>
      <c r="F34" s="30"/>
      <c r="G34" s="30"/>
      <c r="H34" s="30"/>
      <c r="I34" s="30"/>
      <c r="J34" s="30"/>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29:C29"/>
    <mergeCell ref="D29:K29"/>
    <mergeCell ref="A33:J33"/>
    <mergeCell ref="A34:J34"/>
    <mergeCell ref="A10:A11"/>
    <mergeCell ref="C16:C18"/>
    <mergeCell ref="C19:C20"/>
    <mergeCell ref="C21:C22"/>
    <mergeCell ref="C24:C25"/>
    <mergeCell ref="C27:C28"/>
    <mergeCell ref="H13:H14"/>
    <mergeCell ref="I7:I9"/>
    <mergeCell ref="I13:I14"/>
    <mergeCell ref="J13:J14"/>
    <mergeCell ref="K7:K9"/>
    <mergeCell ref="K13:K14"/>
    <mergeCell ref="A30:H31"/>
    <mergeCell ref="A23:B26"/>
    <mergeCell ref="A27:B28"/>
    <mergeCell ref="A15:B22"/>
    <mergeCell ref="A5:B9"/>
  </mergeCells>
  <pageMargins left="0.75" right="0.75" top="1" bottom="1" header="0.511805555555556" footer="0.511805555555556"/>
  <pageSetup paperSize="9" scale="65" orientation="landscape"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opLeftCell="A21" workbookViewId="0">
      <selection activeCell="D25" sqref="D25:K25"/>
    </sheetView>
  </sheetViews>
  <sheetFormatPr defaultColWidth="9.28703703703704" defaultRowHeight="15.6"/>
  <cols>
    <col min="1" max="1" width="10.5740740740741" style="67" customWidth="1"/>
    <col min="2" max="2" width="10" style="67" customWidth="1"/>
    <col min="3" max="3" width="23.1388888888889" style="67" customWidth="1"/>
    <col min="4" max="4" width="16.712962962963" style="67" customWidth="1"/>
    <col min="5" max="5" width="18.712962962963" style="67" customWidth="1"/>
    <col min="6" max="6" width="22.287037037037" style="67" customWidth="1"/>
    <col min="7" max="7" width="10.8518518518519" style="67" customWidth="1"/>
    <col min="8" max="8" width="20.1388888888889" style="67" customWidth="1"/>
    <col min="9" max="9" width="14.287037037037" style="67" customWidth="1"/>
    <col min="10" max="10" width="16" style="67" customWidth="1"/>
    <col min="11" max="11" width="31.5740740740741" style="67" customWidth="1"/>
    <col min="12" max="16384" width="9.28703703703704" style="67"/>
  </cols>
  <sheetData>
    <row r="1" ht="41.25" customHeight="1" spans="1:11">
      <c r="A1" s="185" t="s">
        <v>121</v>
      </c>
      <c r="B1" s="185"/>
      <c r="C1" s="185"/>
      <c r="D1" s="185"/>
      <c r="E1" s="185"/>
      <c r="F1" s="185"/>
      <c r="G1" s="185"/>
      <c r="H1" s="185"/>
      <c r="I1" s="185"/>
      <c r="J1" s="185"/>
      <c r="K1" s="185"/>
    </row>
    <row r="2" s="184" customFormat="1" ht="18" customHeight="1" spans="1:11">
      <c r="A2" s="186"/>
      <c r="B2" s="186"/>
      <c r="C2" s="186"/>
      <c r="D2" s="186"/>
      <c r="E2" s="186"/>
      <c r="F2" s="186"/>
      <c r="G2" s="186"/>
      <c r="H2" s="186"/>
      <c r="I2" s="186"/>
      <c r="J2" s="186"/>
      <c r="K2" s="69" t="s">
        <v>214</v>
      </c>
    </row>
    <row r="3" s="65" customFormat="1" ht="31.15" customHeight="1" spans="1:11">
      <c r="A3" s="70" t="s">
        <v>123</v>
      </c>
      <c r="B3" s="70"/>
      <c r="C3" s="71" t="s">
        <v>215</v>
      </c>
      <c r="D3" s="71"/>
      <c r="E3" s="71"/>
      <c r="F3" s="71"/>
      <c r="G3" s="71"/>
      <c r="H3" s="71"/>
      <c r="I3" s="71"/>
      <c r="J3" s="71"/>
      <c r="K3" s="71"/>
    </row>
    <row r="4" s="65" customFormat="1" ht="30" customHeight="1" spans="1:11">
      <c r="A4" s="70" t="s">
        <v>125</v>
      </c>
      <c r="B4" s="70"/>
      <c r="C4" s="71" t="s">
        <v>126</v>
      </c>
      <c r="D4" s="71"/>
      <c r="E4" s="71"/>
      <c r="F4" s="71"/>
      <c r="G4" s="71"/>
      <c r="H4" s="72" t="s">
        <v>127</v>
      </c>
      <c r="I4" s="71" t="s">
        <v>216</v>
      </c>
      <c r="J4" s="71"/>
      <c r="K4" s="71"/>
    </row>
    <row r="5" s="65" customFormat="1" ht="25.9" customHeight="1" spans="1:11">
      <c r="A5" s="73" t="s">
        <v>128</v>
      </c>
      <c r="B5" s="73"/>
      <c r="C5" s="70"/>
      <c r="D5" s="74" t="s">
        <v>129</v>
      </c>
      <c r="E5" s="75"/>
      <c r="F5" s="74" t="s">
        <v>130</v>
      </c>
      <c r="G5" s="75"/>
      <c r="H5" s="70" t="s">
        <v>131</v>
      </c>
      <c r="I5" s="70" t="s">
        <v>132</v>
      </c>
      <c r="J5" s="70" t="s">
        <v>133</v>
      </c>
      <c r="K5" s="70" t="s">
        <v>134</v>
      </c>
    </row>
    <row r="6" s="65" customFormat="1" ht="30" customHeight="1" spans="1:11">
      <c r="A6" s="73"/>
      <c r="B6" s="73"/>
      <c r="C6" s="76" t="s">
        <v>135</v>
      </c>
      <c r="D6" s="77">
        <v>100</v>
      </c>
      <c r="E6" s="78"/>
      <c r="F6" s="77">
        <v>100</v>
      </c>
      <c r="G6" s="78"/>
      <c r="H6" s="79">
        <v>100</v>
      </c>
      <c r="I6" s="106">
        <v>10</v>
      </c>
      <c r="J6" s="106">
        <v>100</v>
      </c>
      <c r="K6" s="108">
        <v>10</v>
      </c>
    </row>
    <row r="7" s="65" customFormat="1" ht="30" customHeight="1" spans="1:11">
      <c r="A7" s="73"/>
      <c r="B7" s="73"/>
      <c r="C7" s="76" t="s">
        <v>136</v>
      </c>
      <c r="D7" s="77">
        <v>100</v>
      </c>
      <c r="E7" s="78"/>
      <c r="F7" s="77">
        <v>100</v>
      </c>
      <c r="G7" s="78"/>
      <c r="H7" s="79">
        <v>100</v>
      </c>
      <c r="I7" s="109"/>
      <c r="J7" s="106">
        <v>100</v>
      </c>
      <c r="K7" s="110"/>
    </row>
    <row r="8" s="65" customFormat="1" ht="30" customHeight="1" spans="1:11">
      <c r="A8" s="73"/>
      <c r="B8" s="73"/>
      <c r="C8" s="76" t="s">
        <v>137</v>
      </c>
      <c r="D8" s="77">
        <v>0</v>
      </c>
      <c r="E8" s="78"/>
      <c r="F8" s="77">
        <v>0</v>
      </c>
      <c r="G8" s="78"/>
      <c r="H8" s="79">
        <v>0</v>
      </c>
      <c r="I8" s="111"/>
      <c r="J8" s="106">
        <v>0</v>
      </c>
      <c r="K8" s="112"/>
    </row>
    <row r="9" s="65" customFormat="1" ht="30" customHeight="1" spans="1:11">
      <c r="A9" s="73"/>
      <c r="B9" s="73"/>
      <c r="C9" s="76" t="s">
        <v>138</v>
      </c>
      <c r="D9" s="77">
        <v>0</v>
      </c>
      <c r="E9" s="78"/>
      <c r="F9" s="77">
        <v>0</v>
      </c>
      <c r="G9" s="78"/>
      <c r="H9" s="79">
        <v>0</v>
      </c>
      <c r="I9" s="113"/>
      <c r="J9" s="106">
        <v>0</v>
      </c>
      <c r="K9" s="114"/>
    </row>
    <row r="10" ht="26.45" customHeight="1" spans="1:11">
      <c r="A10" s="80" t="s">
        <v>139</v>
      </c>
      <c r="B10" s="72" t="s">
        <v>140</v>
      </c>
      <c r="C10" s="72"/>
      <c r="D10" s="72"/>
      <c r="E10" s="72"/>
      <c r="F10" s="72"/>
      <c r="G10" s="72"/>
      <c r="H10" s="72" t="s">
        <v>48</v>
      </c>
      <c r="I10" s="72"/>
      <c r="J10" s="72"/>
      <c r="K10" s="72"/>
    </row>
    <row r="11" ht="36" customHeight="1" spans="1:11">
      <c r="A11" s="80"/>
      <c r="B11" s="81" t="s">
        <v>217</v>
      </c>
      <c r="C11" s="81"/>
      <c r="D11" s="81"/>
      <c r="E11" s="81"/>
      <c r="F11" s="81"/>
      <c r="G11" s="81"/>
      <c r="H11" s="81" t="s">
        <v>217</v>
      </c>
      <c r="I11" s="81"/>
      <c r="J11" s="81"/>
      <c r="K11" s="81"/>
    </row>
    <row r="12" s="65" customFormat="1" ht="34.9" customHeight="1" spans="1:11">
      <c r="A12" s="82" t="s">
        <v>142</v>
      </c>
      <c r="B12" s="83"/>
      <c r="C12" s="83"/>
      <c r="D12" s="83"/>
      <c r="E12" s="83"/>
      <c r="F12" s="83"/>
      <c r="G12" s="83"/>
      <c r="H12" s="83"/>
      <c r="I12" s="83"/>
      <c r="J12" s="83"/>
      <c r="K12" s="75"/>
    </row>
    <row r="13" s="65" customFormat="1" ht="31.15" customHeight="1" spans="1:11">
      <c r="A13" s="70" t="s">
        <v>70</v>
      </c>
      <c r="B13" s="70"/>
      <c r="C13" s="70"/>
      <c r="D13" s="70"/>
      <c r="E13" s="74" t="s">
        <v>143</v>
      </c>
      <c r="F13" s="83"/>
      <c r="G13" s="75"/>
      <c r="H13" s="70" t="s">
        <v>74</v>
      </c>
      <c r="I13" s="70" t="s">
        <v>132</v>
      </c>
      <c r="J13" s="70" t="s">
        <v>134</v>
      </c>
      <c r="K13" s="73" t="s">
        <v>75</v>
      </c>
    </row>
    <row r="14" ht="28.15" customHeight="1" spans="1:11">
      <c r="A14" s="84" t="s">
        <v>144</v>
      </c>
      <c r="B14" s="84"/>
      <c r="C14" s="85" t="s">
        <v>77</v>
      </c>
      <c r="D14" s="85" t="s">
        <v>78</v>
      </c>
      <c r="E14" s="84" t="s">
        <v>71</v>
      </c>
      <c r="F14" s="84" t="s">
        <v>72</v>
      </c>
      <c r="G14" s="70" t="s">
        <v>73</v>
      </c>
      <c r="H14" s="70"/>
      <c r="I14" s="70"/>
      <c r="J14" s="70"/>
      <c r="K14" s="73"/>
    </row>
    <row r="15" ht="37.9" customHeight="1" spans="1:11">
      <c r="A15" s="86" t="s">
        <v>5</v>
      </c>
      <c r="B15" s="87"/>
      <c r="C15" s="88" t="s">
        <v>5</v>
      </c>
      <c r="D15" s="88" t="s">
        <v>5</v>
      </c>
      <c r="E15" s="88"/>
      <c r="F15" s="88" t="s">
        <v>5</v>
      </c>
      <c r="G15" s="88"/>
      <c r="H15" s="88" t="s">
        <v>5</v>
      </c>
      <c r="I15" s="115">
        <v>90</v>
      </c>
      <c r="J15" s="115">
        <v>90</v>
      </c>
      <c r="K15" s="116" t="s">
        <v>32</v>
      </c>
    </row>
    <row r="16" ht="37.9" customHeight="1" spans="1:11">
      <c r="A16" s="86" t="s">
        <v>79</v>
      </c>
      <c r="B16" s="87"/>
      <c r="C16" s="88" t="s">
        <v>80</v>
      </c>
      <c r="D16" s="92" t="s">
        <v>218</v>
      </c>
      <c r="E16" s="88" t="s">
        <v>82</v>
      </c>
      <c r="F16" s="88">
        <v>5</v>
      </c>
      <c r="G16" s="88" t="s">
        <v>219</v>
      </c>
      <c r="H16" s="88">
        <v>5</v>
      </c>
      <c r="I16" s="115">
        <v>10</v>
      </c>
      <c r="J16" s="115">
        <v>10</v>
      </c>
      <c r="K16" s="116" t="s">
        <v>32</v>
      </c>
    </row>
    <row r="17" ht="37.9" customHeight="1" spans="1:11">
      <c r="A17" s="86" t="s">
        <v>79</v>
      </c>
      <c r="B17" s="87"/>
      <c r="C17" s="88" t="s">
        <v>80</v>
      </c>
      <c r="D17" s="92" t="s">
        <v>220</v>
      </c>
      <c r="E17" s="88" t="s">
        <v>88</v>
      </c>
      <c r="F17" s="88">
        <v>10</v>
      </c>
      <c r="G17" s="88" t="s">
        <v>219</v>
      </c>
      <c r="H17" s="88">
        <v>10</v>
      </c>
      <c r="I17" s="115">
        <v>10</v>
      </c>
      <c r="J17" s="115">
        <v>10</v>
      </c>
      <c r="K17" s="116" t="s">
        <v>32</v>
      </c>
    </row>
    <row r="18" ht="37.9" customHeight="1" spans="1:11">
      <c r="A18" s="86" t="s">
        <v>79</v>
      </c>
      <c r="B18" s="87"/>
      <c r="C18" s="88" t="s">
        <v>93</v>
      </c>
      <c r="D18" s="92" t="s">
        <v>106</v>
      </c>
      <c r="E18" s="88" t="s">
        <v>82</v>
      </c>
      <c r="F18" s="88">
        <v>25</v>
      </c>
      <c r="G18" s="88" t="s">
        <v>163</v>
      </c>
      <c r="H18" s="88">
        <v>25</v>
      </c>
      <c r="I18" s="115">
        <v>10</v>
      </c>
      <c r="J18" s="115">
        <v>10</v>
      </c>
      <c r="K18" s="116" t="s">
        <v>32</v>
      </c>
    </row>
    <row r="19" ht="37.9" customHeight="1" spans="1:11">
      <c r="A19" s="86" t="s">
        <v>79</v>
      </c>
      <c r="B19" s="87"/>
      <c r="C19" s="88" t="s">
        <v>93</v>
      </c>
      <c r="D19" s="92" t="s">
        <v>221</v>
      </c>
      <c r="E19" s="88" t="s">
        <v>82</v>
      </c>
      <c r="F19" s="88">
        <v>5</v>
      </c>
      <c r="G19" s="88" t="s">
        <v>222</v>
      </c>
      <c r="H19" s="88">
        <v>5</v>
      </c>
      <c r="I19" s="115">
        <v>5</v>
      </c>
      <c r="J19" s="115">
        <v>5</v>
      </c>
      <c r="K19" s="116" t="s">
        <v>32</v>
      </c>
    </row>
    <row r="20" ht="37.9" customHeight="1" spans="1:11">
      <c r="A20" s="86" t="s">
        <v>79</v>
      </c>
      <c r="B20" s="87"/>
      <c r="C20" s="88" t="s">
        <v>98</v>
      </c>
      <c r="D20" s="92" t="s">
        <v>223</v>
      </c>
      <c r="E20" s="88" t="s">
        <v>82</v>
      </c>
      <c r="F20" s="88">
        <v>5</v>
      </c>
      <c r="G20" s="88" t="s">
        <v>152</v>
      </c>
      <c r="H20" s="88">
        <v>5</v>
      </c>
      <c r="I20" s="115">
        <v>5</v>
      </c>
      <c r="J20" s="115">
        <v>5</v>
      </c>
      <c r="K20" s="116" t="s">
        <v>32</v>
      </c>
    </row>
    <row r="21" ht="37.9" customHeight="1" spans="1:11">
      <c r="A21" s="86" t="s">
        <v>79</v>
      </c>
      <c r="B21" s="87"/>
      <c r="C21" s="88" t="s">
        <v>98</v>
      </c>
      <c r="D21" s="92" t="s">
        <v>224</v>
      </c>
      <c r="E21" s="88" t="s">
        <v>150</v>
      </c>
      <c r="F21" s="88" t="s">
        <v>225</v>
      </c>
      <c r="G21" s="88" t="s">
        <v>152</v>
      </c>
      <c r="H21" s="88" t="s">
        <v>225</v>
      </c>
      <c r="I21" s="115">
        <v>10</v>
      </c>
      <c r="J21" s="115">
        <v>10</v>
      </c>
      <c r="K21" s="116" t="s">
        <v>32</v>
      </c>
    </row>
    <row r="22" ht="37.9" customHeight="1" spans="1:11">
      <c r="A22" s="86" t="s">
        <v>103</v>
      </c>
      <c r="B22" s="87"/>
      <c r="C22" s="88" t="s">
        <v>107</v>
      </c>
      <c r="D22" s="92" t="s">
        <v>226</v>
      </c>
      <c r="E22" s="88" t="s">
        <v>88</v>
      </c>
      <c r="F22" s="88">
        <v>100</v>
      </c>
      <c r="G22" s="88" t="s">
        <v>163</v>
      </c>
      <c r="H22" s="88">
        <v>100</v>
      </c>
      <c r="I22" s="115">
        <v>15</v>
      </c>
      <c r="J22" s="115">
        <v>15</v>
      </c>
      <c r="K22" s="116" t="s">
        <v>32</v>
      </c>
    </row>
    <row r="23" ht="37.9" customHeight="1" spans="1:11">
      <c r="A23" s="86" t="s">
        <v>103</v>
      </c>
      <c r="B23" s="87"/>
      <c r="C23" s="88" t="s">
        <v>113</v>
      </c>
      <c r="D23" s="92" t="s">
        <v>227</v>
      </c>
      <c r="E23" s="88" t="s">
        <v>228</v>
      </c>
      <c r="F23" s="88">
        <v>2</v>
      </c>
      <c r="G23" s="88" t="s">
        <v>229</v>
      </c>
      <c r="H23" s="88">
        <v>3</v>
      </c>
      <c r="I23" s="115">
        <v>15</v>
      </c>
      <c r="J23" s="115">
        <v>15</v>
      </c>
      <c r="K23" s="116" t="s">
        <v>32</v>
      </c>
    </row>
    <row r="24" ht="37.9" customHeight="1" spans="1:11">
      <c r="A24" s="86" t="s">
        <v>116</v>
      </c>
      <c r="B24" s="87"/>
      <c r="C24" s="88" t="s">
        <v>117</v>
      </c>
      <c r="D24" s="92" t="s">
        <v>230</v>
      </c>
      <c r="E24" s="88" t="s">
        <v>82</v>
      </c>
      <c r="F24" s="88">
        <v>85</v>
      </c>
      <c r="G24" s="88" t="s">
        <v>163</v>
      </c>
      <c r="H24" s="88">
        <v>85</v>
      </c>
      <c r="I24" s="115">
        <v>10</v>
      </c>
      <c r="J24" s="115">
        <v>10</v>
      </c>
      <c r="K24" s="116" t="s">
        <v>32</v>
      </c>
    </row>
    <row r="25" s="66" customFormat="1" ht="28.15" customHeight="1" spans="1:11">
      <c r="A25" s="80" t="s">
        <v>167</v>
      </c>
      <c r="B25" s="80"/>
      <c r="C25" s="80"/>
      <c r="D25" s="81" t="s">
        <v>32</v>
      </c>
      <c r="E25" s="81"/>
      <c r="F25" s="81"/>
      <c r="G25" s="81"/>
      <c r="H25" s="81"/>
      <c r="I25" s="81"/>
      <c r="J25" s="81"/>
      <c r="K25" s="81"/>
    </row>
    <row r="26" s="66" customFormat="1" ht="22.15" customHeight="1" spans="1:11">
      <c r="A26" s="100" t="s">
        <v>168</v>
      </c>
      <c r="B26" s="101"/>
      <c r="C26" s="101"/>
      <c r="D26" s="101"/>
      <c r="E26" s="101"/>
      <c r="F26" s="101"/>
      <c r="G26" s="101"/>
      <c r="H26" s="102"/>
      <c r="I26" s="80" t="s">
        <v>169</v>
      </c>
      <c r="J26" s="80" t="s">
        <v>170</v>
      </c>
      <c r="K26" s="80" t="s">
        <v>171</v>
      </c>
    </row>
    <row r="27" s="65" customFormat="1" ht="24" customHeight="1" spans="1:11">
      <c r="A27" s="103"/>
      <c r="B27" s="104"/>
      <c r="C27" s="104"/>
      <c r="D27" s="104"/>
      <c r="E27" s="104"/>
      <c r="F27" s="104"/>
      <c r="G27" s="104"/>
      <c r="H27" s="105"/>
      <c r="I27" s="106">
        <v>100</v>
      </c>
      <c r="J27" s="106">
        <v>100</v>
      </c>
      <c r="K27" s="80" t="s">
        <v>109</v>
      </c>
    </row>
    <row r="28" ht="13.2" spans="1:10">
      <c r="A28" s="30" t="s">
        <v>172</v>
      </c>
      <c r="B28" s="31"/>
      <c r="C28" s="31"/>
      <c r="D28" s="31"/>
      <c r="E28" s="31"/>
      <c r="F28" s="31"/>
      <c r="G28" s="31"/>
      <c r="H28" s="31"/>
      <c r="I28" s="31"/>
      <c r="J28" s="35"/>
    </row>
    <row r="29" ht="13.2" spans="1:10">
      <c r="A29" s="30" t="s">
        <v>173</v>
      </c>
      <c r="B29" s="30"/>
      <c r="C29" s="30"/>
      <c r="D29" s="30"/>
      <c r="E29" s="30"/>
      <c r="F29" s="30"/>
      <c r="G29" s="30"/>
      <c r="H29" s="30"/>
      <c r="I29" s="30"/>
      <c r="J29" s="30"/>
    </row>
    <row r="30" ht="13.2" spans="1:10">
      <c r="A30" s="30" t="s">
        <v>174</v>
      </c>
      <c r="B30" s="30"/>
      <c r="C30" s="30"/>
      <c r="D30" s="30"/>
      <c r="E30" s="30"/>
      <c r="F30" s="30"/>
      <c r="G30" s="30"/>
      <c r="H30" s="30"/>
      <c r="I30" s="30"/>
      <c r="J30" s="30"/>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C25"/>
    <mergeCell ref="D25:K25"/>
    <mergeCell ref="A29:J29"/>
    <mergeCell ref="A30:J30"/>
    <mergeCell ref="A10:A11"/>
    <mergeCell ref="H13:H14"/>
    <mergeCell ref="I7:I9"/>
    <mergeCell ref="I13:I14"/>
    <mergeCell ref="J13:J14"/>
    <mergeCell ref="K7:K9"/>
    <mergeCell ref="K13:K14"/>
    <mergeCell ref="A26:H27"/>
    <mergeCell ref="A5:B9"/>
  </mergeCells>
  <pageMargins left="0.75" right="0.75" top="1" bottom="1" header="0.511805555555556" footer="0.511805555555556"/>
  <pageSetup paperSize="9" scale="65" orientation="landscape" horizontalDpi="3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topLeftCell="A14" workbookViewId="0">
      <selection activeCell="H12" sqref="H12"/>
    </sheetView>
  </sheetViews>
  <sheetFormatPr defaultColWidth="9.13888888888889" defaultRowHeight="13.2"/>
  <cols>
    <col min="1" max="1" width="7.57407407407407" style="123" customWidth="1"/>
    <col min="2" max="2" width="6.71296296296296" style="123" customWidth="1"/>
    <col min="3" max="3" width="15.1388888888889" style="123" customWidth="1"/>
    <col min="4" max="4" width="10.287037037037" style="123" customWidth="1"/>
    <col min="5" max="5" width="11.287037037037" style="123" customWidth="1"/>
    <col min="6" max="6" width="8" style="123" customWidth="1"/>
    <col min="7" max="7" width="9.57407407407407" style="123" customWidth="1"/>
    <col min="8" max="8" width="11.5740740740741" style="123" customWidth="1"/>
    <col min="9" max="9" width="6.85185185185185" style="123" customWidth="1"/>
    <col min="10" max="11" width="9.57407407407407" style="123" customWidth="1"/>
    <col min="12" max="12" width="13.5740740740741" style="123" customWidth="1"/>
    <col min="13" max="16384" width="9.13888888888889" style="123"/>
  </cols>
  <sheetData>
    <row r="1" ht="20.25" customHeight="1" spans="1:12">
      <c r="A1" s="175" t="s">
        <v>121</v>
      </c>
      <c r="B1" s="175"/>
      <c r="C1" s="175"/>
      <c r="D1" s="175"/>
      <c r="E1" s="175"/>
      <c r="F1" s="175"/>
      <c r="G1" s="175"/>
      <c r="H1" s="175"/>
      <c r="I1" s="175"/>
      <c r="J1" s="175"/>
      <c r="K1" s="175"/>
      <c r="L1" s="175"/>
    </row>
    <row r="2" ht="24" customHeight="1" spans="1:12">
      <c r="A2" s="176"/>
      <c r="B2" s="176"/>
      <c r="C2" s="176"/>
      <c r="D2" s="176"/>
      <c r="E2" s="176"/>
      <c r="F2" s="176"/>
      <c r="G2" s="176"/>
      <c r="H2" s="176"/>
      <c r="I2" s="176"/>
      <c r="J2" s="176"/>
      <c r="K2" s="176"/>
      <c r="L2" s="122" t="s">
        <v>231</v>
      </c>
    </row>
    <row r="3" ht="30" customHeight="1" spans="1:12">
      <c r="A3" s="5" t="s">
        <v>123</v>
      </c>
      <c r="B3" s="124"/>
      <c r="C3" s="6" t="s">
        <v>232</v>
      </c>
      <c r="D3" s="125"/>
      <c r="E3" s="125"/>
      <c r="F3" s="125"/>
      <c r="G3" s="125"/>
      <c r="H3" s="125"/>
      <c r="I3" s="125"/>
      <c r="J3" s="125"/>
      <c r="K3" s="125"/>
      <c r="L3" s="125"/>
    </row>
    <row r="4" ht="30" customHeight="1" spans="1:12">
      <c r="A4" s="5" t="s">
        <v>125</v>
      </c>
      <c r="B4" s="124"/>
      <c r="C4" s="5" t="str">
        <f>J4</f>
        <v>曲靖市交通运输局</v>
      </c>
      <c r="D4" s="124"/>
      <c r="E4" s="124"/>
      <c r="F4" s="124"/>
      <c r="G4" s="124"/>
      <c r="H4" s="5" t="s">
        <v>127</v>
      </c>
      <c r="I4" s="124"/>
      <c r="J4" s="5" t="s">
        <v>126</v>
      </c>
      <c r="K4" s="124"/>
      <c r="L4" s="124"/>
    </row>
    <row r="5" ht="30" customHeight="1" spans="1:12">
      <c r="A5" s="124" t="s">
        <v>233</v>
      </c>
      <c r="B5" s="124"/>
      <c r="C5" s="124"/>
      <c r="D5" s="124"/>
      <c r="E5" s="5" t="s">
        <v>129</v>
      </c>
      <c r="F5" s="5" t="s">
        <v>130</v>
      </c>
      <c r="G5" s="124"/>
      <c r="H5" s="5" t="s">
        <v>131</v>
      </c>
      <c r="I5" s="124"/>
      <c r="J5" s="5" t="s">
        <v>132</v>
      </c>
      <c r="K5" s="5" t="s">
        <v>133</v>
      </c>
      <c r="L5" s="5" t="s">
        <v>134</v>
      </c>
    </row>
    <row r="6" ht="30" customHeight="1" spans="1:12">
      <c r="A6" s="124"/>
      <c r="B6" s="124"/>
      <c r="C6" s="5" t="s">
        <v>135</v>
      </c>
      <c r="D6" s="124"/>
      <c r="E6" s="124">
        <f>E7+E8+E9</f>
        <v>288.34</v>
      </c>
      <c r="F6" s="135">
        <f>F7+F8+F9</f>
        <v>288.34</v>
      </c>
      <c r="G6" s="136"/>
      <c r="H6" s="135">
        <f>H7+H8+H9</f>
        <v>288.34</v>
      </c>
      <c r="I6" s="136"/>
      <c r="J6" s="124">
        <v>10</v>
      </c>
      <c r="K6" s="131">
        <f>H6/F6</f>
        <v>1</v>
      </c>
      <c r="L6" s="124">
        <v>10</v>
      </c>
    </row>
    <row r="7" ht="30" customHeight="1" spans="1:12">
      <c r="A7" s="124"/>
      <c r="B7" s="124"/>
      <c r="C7" s="5" t="s">
        <v>136</v>
      </c>
      <c r="D7" s="124"/>
      <c r="E7" s="124">
        <v>288.34</v>
      </c>
      <c r="F7" s="124">
        <v>288.34</v>
      </c>
      <c r="G7" s="124"/>
      <c r="H7" s="124">
        <v>288.34</v>
      </c>
      <c r="I7" s="124"/>
      <c r="J7" s="124" t="s">
        <v>234</v>
      </c>
      <c r="K7" s="131"/>
      <c r="L7" s="124" t="s">
        <v>234</v>
      </c>
    </row>
    <row r="8" ht="30" customHeight="1" spans="1:12">
      <c r="A8" s="124"/>
      <c r="B8" s="124"/>
      <c r="C8" s="124" t="s">
        <v>235</v>
      </c>
      <c r="D8" s="124"/>
      <c r="E8" s="129"/>
      <c r="F8" s="130"/>
      <c r="G8" s="129"/>
      <c r="H8" s="130"/>
      <c r="I8" s="133"/>
      <c r="J8" s="124" t="s">
        <v>234</v>
      </c>
      <c r="K8" s="124"/>
      <c r="L8" s="124" t="s">
        <v>234</v>
      </c>
    </row>
    <row r="9" ht="30" customHeight="1" spans="1:12">
      <c r="A9" s="124"/>
      <c r="B9" s="124"/>
      <c r="C9" s="124" t="s">
        <v>236</v>
      </c>
      <c r="D9" s="124"/>
      <c r="E9" s="124"/>
      <c r="F9" s="124"/>
      <c r="G9" s="124"/>
      <c r="H9" s="124"/>
      <c r="I9" s="124"/>
      <c r="J9" s="124" t="s">
        <v>234</v>
      </c>
      <c r="K9" s="124"/>
      <c r="L9" s="124" t="s">
        <v>234</v>
      </c>
    </row>
    <row r="10" ht="28.5" customHeight="1" spans="1:12">
      <c r="A10" s="5" t="s">
        <v>237</v>
      </c>
      <c r="B10" s="5" t="s">
        <v>140</v>
      </c>
      <c r="C10" s="124"/>
      <c r="D10" s="124"/>
      <c r="E10" s="124"/>
      <c r="F10" s="124"/>
      <c r="G10" s="124"/>
      <c r="H10" s="5" t="s">
        <v>48</v>
      </c>
      <c r="I10" s="124"/>
      <c r="J10" s="124"/>
      <c r="K10" s="124"/>
      <c r="L10" s="124"/>
    </row>
    <row r="11" ht="34.5" customHeight="1" spans="1:12">
      <c r="A11" s="124"/>
      <c r="B11" s="5" t="s">
        <v>238</v>
      </c>
      <c r="C11" s="124"/>
      <c r="D11" s="124"/>
      <c r="E11" s="124"/>
      <c r="F11" s="124"/>
      <c r="G11" s="124"/>
      <c r="H11" s="5" t="s">
        <v>239</v>
      </c>
      <c r="I11" s="124"/>
      <c r="J11" s="124"/>
      <c r="K11" s="124"/>
      <c r="L11" s="124"/>
    </row>
    <row r="12" ht="42" customHeight="1" spans="1:12">
      <c r="A12" s="8" t="s">
        <v>76</v>
      </c>
      <c r="B12" s="9"/>
      <c r="C12" s="5" t="s">
        <v>77</v>
      </c>
      <c r="D12" s="5" t="s">
        <v>78</v>
      </c>
      <c r="E12" s="124"/>
      <c r="F12" s="124"/>
      <c r="G12" s="5" t="s">
        <v>240</v>
      </c>
      <c r="H12" s="5" t="s">
        <v>74</v>
      </c>
      <c r="I12" s="8" t="s">
        <v>132</v>
      </c>
      <c r="J12" s="9"/>
      <c r="K12" s="5" t="s">
        <v>134</v>
      </c>
      <c r="L12" s="5" t="s">
        <v>75</v>
      </c>
    </row>
    <row r="13" ht="30" customHeight="1" spans="1:12">
      <c r="A13" s="10" t="s">
        <v>79</v>
      </c>
      <c r="B13" s="11"/>
      <c r="C13" s="5" t="s">
        <v>241</v>
      </c>
      <c r="D13" s="6" t="s">
        <v>242</v>
      </c>
      <c r="E13" s="125"/>
      <c r="F13" s="125"/>
      <c r="G13" s="124">
        <v>185</v>
      </c>
      <c r="H13" s="124">
        <v>185</v>
      </c>
      <c r="I13" s="124">
        <v>20</v>
      </c>
      <c r="J13" s="124"/>
      <c r="K13" s="124">
        <v>20</v>
      </c>
      <c r="L13" s="5" t="s">
        <v>32</v>
      </c>
    </row>
    <row r="14" ht="37.9" customHeight="1" spans="1:12">
      <c r="A14" s="12"/>
      <c r="B14" s="13"/>
      <c r="C14" s="5" t="s">
        <v>93</v>
      </c>
      <c r="D14" s="6" t="s">
        <v>243</v>
      </c>
      <c r="E14" s="125"/>
      <c r="F14" s="125"/>
      <c r="G14" s="16">
        <v>1</v>
      </c>
      <c r="H14" s="131">
        <v>1</v>
      </c>
      <c r="I14" s="124">
        <v>20</v>
      </c>
      <c r="J14" s="124"/>
      <c r="K14" s="124">
        <v>20</v>
      </c>
      <c r="L14" s="5" t="s">
        <v>32</v>
      </c>
    </row>
    <row r="15" ht="30" customHeight="1" spans="1:12">
      <c r="A15" s="18"/>
      <c r="B15" s="19"/>
      <c r="C15" s="5" t="s">
        <v>98</v>
      </c>
      <c r="D15" s="6" t="s">
        <v>244</v>
      </c>
      <c r="E15" s="125"/>
      <c r="F15" s="125"/>
      <c r="G15" s="16" t="s">
        <v>245</v>
      </c>
      <c r="H15" s="16" t="s">
        <v>245</v>
      </c>
      <c r="I15" s="124">
        <v>10</v>
      </c>
      <c r="J15" s="124"/>
      <c r="K15" s="124">
        <v>10</v>
      </c>
      <c r="L15" s="5" t="s">
        <v>32</v>
      </c>
    </row>
    <row r="16" ht="39" customHeight="1" spans="1:12">
      <c r="A16" s="12" t="s">
        <v>103</v>
      </c>
      <c r="B16" s="13"/>
      <c r="C16" s="5" t="s">
        <v>111</v>
      </c>
      <c r="D16" s="6" t="s">
        <v>246</v>
      </c>
      <c r="E16" s="125"/>
      <c r="F16" s="125"/>
      <c r="G16" s="5" t="s">
        <v>247</v>
      </c>
      <c r="H16" s="5" t="s">
        <v>247</v>
      </c>
      <c r="I16" s="124">
        <v>30</v>
      </c>
      <c r="J16" s="124"/>
      <c r="K16" s="124">
        <v>30</v>
      </c>
      <c r="L16" s="5" t="s">
        <v>32</v>
      </c>
    </row>
    <row r="17" ht="30" customHeight="1" spans="1:12">
      <c r="A17" s="8" t="s">
        <v>116</v>
      </c>
      <c r="B17" s="9"/>
      <c r="C17" s="5" t="s">
        <v>248</v>
      </c>
      <c r="D17" s="6" t="s">
        <v>249</v>
      </c>
      <c r="E17" s="125"/>
      <c r="F17" s="125"/>
      <c r="G17" s="131" t="s">
        <v>250</v>
      </c>
      <c r="H17" s="131">
        <v>0.9</v>
      </c>
      <c r="I17" s="124">
        <v>10</v>
      </c>
      <c r="J17" s="124"/>
      <c r="K17" s="124">
        <v>10</v>
      </c>
      <c r="L17" s="5" t="s">
        <v>32</v>
      </c>
    </row>
    <row r="18" ht="24" customHeight="1" spans="1:12">
      <c r="A18" s="177" t="s">
        <v>167</v>
      </c>
      <c r="B18" s="178"/>
      <c r="C18" s="179"/>
      <c r="D18" s="180" t="s">
        <v>32</v>
      </c>
      <c r="E18" s="181"/>
      <c r="F18" s="181"/>
      <c r="G18" s="181"/>
      <c r="H18" s="181"/>
      <c r="I18" s="181"/>
      <c r="J18" s="152"/>
      <c r="K18" s="152"/>
      <c r="L18" s="152"/>
    </row>
    <row r="19" ht="27.95" customHeight="1" spans="1:12">
      <c r="A19" s="70" t="s">
        <v>168</v>
      </c>
      <c r="B19" s="70"/>
      <c r="C19" s="70"/>
      <c r="D19" s="70"/>
      <c r="E19" s="70"/>
      <c r="F19" s="70"/>
      <c r="G19" s="70"/>
      <c r="H19" s="70"/>
      <c r="I19" s="70"/>
      <c r="J19" s="80" t="s">
        <v>169</v>
      </c>
      <c r="K19" s="80" t="s">
        <v>170</v>
      </c>
      <c r="L19" s="80" t="s">
        <v>171</v>
      </c>
    </row>
    <row r="20" ht="27" customHeight="1" spans="1:12">
      <c r="A20" s="70"/>
      <c r="B20" s="70"/>
      <c r="C20" s="70"/>
      <c r="D20" s="70"/>
      <c r="E20" s="70"/>
      <c r="F20" s="70"/>
      <c r="G20" s="70"/>
      <c r="H20" s="70"/>
      <c r="I20" s="70"/>
      <c r="J20" s="182">
        <v>100</v>
      </c>
      <c r="K20" s="182">
        <v>100</v>
      </c>
      <c r="L20" s="183" t="s">
        <v>109</v>
      </c>
    </row>
    <row r="21" ht="15" customHeight="1" spans="1:10">
      <c r="A21" s="30" t="s">
        <v>172</v>
      </c>
      <c r="B21" s="31"/>
      <c r="C21" s="31"/>
      <c r="D21" s="31"/>
      <c r="E21" s="31"/>
      <c r="F21" s="31"/>
      <c r="G21" s="31"/>
      <c r="H21" s="31"/>
      <c r="I21" s="31"/>
      <c r="J21" s="35"/>
    </row>
    <row r="22" spans="1:10">
      <c r="A22" s="30" t="s">
        <v>173</v>
      </c>
      <c r="B22" s="30"/>
      <c r="C22" s="30"/>
      <c r="D22" s="30"/>
      <c r="E22" s="30"/>
      <c r="F22" s="30"/>
      <c r="G22" s="30"/>
      <c r="H22" s="30"/>
      <c r="I22" s="30"/>
      <c r="J22" s="30"/>
    </row>
    <row r="23" spans="1:10">
      <c r="A23" s="30" t="s">
        <v>174</v>
      </c>
      <c r="B23" s="30"/>
      <c r="C23" s="30"/>
      <c r="D23" s="30"/>
      <c r="E23" s="30"/>
      <c r="F23" s="30"/>
      <c r="G23" s="30"/>
      <c r="H23" s="30"/>
      <c r="I23" s="30"/>
      <c r="J23" s="30"/>
    </row>
    <row r="24" ht="15.6" spans="1:10">
      <c r="A24" s="67"/>
      <c r="B24" s="67"/>
      <c r="C24" s="67"/>
      <c r="D24" s="67"/>
      <c r="E24" s="67"/>
      <c r="F24" s="67"/>
      <c r="G24" s="67"/>
      <c r="H24" s="67"/>
      <c r="I24" s="67"/>
      <c r="J24" s="67"/>
    </row>
    <row r="31" spans="1:3">
      <c r="A31" s="132"/>
      <c r="B31" s="132"/>
      <c r="C31" s="132"/>
    </row>
  </sheetData>
  <mergeCells count="49">
    <mergeCell ref="A1:L1"/>
    <mergeCell ref="A3:B3"/>
    <mergeCell ref="C3:L3"/>
    <mergeCell ref="A4:B4"/>
    <mergeCell ref="C4:G4"/>
    <mergeCell ref="H4:I4"/>
    <mergeCell ref="J4:L4"/>
    <mergeCell ref="C5:D5"/>
    <mergeCell ref="F5:G5"/>
    <mergeCell ref="H5:I5"/>
    <mergeCell ref="C6:D6"/>
    <mergeCell ref="F6:G6"/>
    <mergeCell ref="H6:I6"/>
    <mergeCell ref="C7:D7"/>
    <mergeCell ref="F7:G7"/>
    <mergeCell ref="H7:I7"/>
    <mergeCell ref="C8:D8"/>
    <mergeCell ref="F8:G8"/>
    <mergeCell ref="H8:I8"/>
    <mergeCell ref="C9:D9"/>
    <mergeCell ref="F9:G9"/>
    <mergeCell ref="H9:I9"/>
    <mergeCell ref="B10:G10"/>
    <mergeCell ref="H10:L10"/>
    <mergeCell ref="B11:G11"/>
    <mergeCell ref="H11:L11"/>
    <mergeCell ref="A12:B12"/>
    <mergeCell ref="D12:F12"/>
    <mergeCell ref="I12:J12"/>
    <mergeCell ref="D13:F13"/>
    <mergeCell ref="I13:J13"/>
    <mergeCell ref="D14:F14"/>
    <mergeCell ref="I14:J14"/>
    <mergeCell ref="D15:F15"/>
    <mergeCell ref="I15:J15"/>
    <mergeCell ref="A16:B16"/>
    <mergeCell ref="D16:F16"/>
    <mergeCell ref="I16:J16"/>
    <mergeCell ref="A17:B17"/>
    <mergeCell ref="D17:F17"/>
    <mergeCell ref="I17:J17"/>
    <mergeCell ref="A18:C18"/>
    <mergeCell ref="D18:L18"/>
    <mergeCell ref="A22:J22"/>
    <mergeCell ref="A23:J23"/>
    <mergeCell ref="A10:A11"/>
    <mergeCell ref="A13:B15"/>
    <mergeCell ref="A19:I20"/>
    <mergeCell ref="A5:B9"/>
  </mergeCells>
  <pageMargins left="0.357638888888889" right="0.161111111111111" top="0.2125" bottom="0.2125"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topLeftCell="A16" workbookViewId="0">
      <selection activeCell="I14" sqref="I14:J14"/>
    </sheetView>
  </sheetViews>
  <sheetFormatPr defaultColWidth="9.13888888888889" defaultRowHeight="13.2"/>
  <cols>
    <col min="1" max="1" width="9.42592592592593" style="123" customWidth="1"/>
    <col min="2" max="2" width="7" style="123" customWidth="1"/>
    <col min="3" max="3" width="16.5740740740741" style="123" customWidth="1"/>
    <col min="4" max="4" width="5.85185185185185" style="123" customWidth="1"/>
    <col min="5" max="5" width="12.712962962963" style="123" customWidth="1"/>
    <col min="6" max="6" width="11.1388888888889" style="123" customWidth="1"/>
    <col min="7" max="7" width="10" style="123" customWidth="1"/>
    <col min="8" max="8" width="10.712962962963" style="123" customWidth="1"/>
    <col min="9" max="9" width="6.85185185185185" style="123" customWidth="1"/>
    <col min="10" max="10" width="6.28703703703704" style="123" customWidth="1"/>
    <col min="11" max="11" width="10" style="159" customWidth="1"/>
    <col min="12" max="12" width="21.4259259259259" style="123" customWidth="1"/>
    <col min="13" max="16384" width="9.13888888888889" style="123"/>
  </cols>
  <sheetData>
    <row r="1" ht="31.15" customHeight="1" spans="1:12">
      <c r="A1" s="36" t="s">
        <v>121</v>
      </c>
      <c r="B1" s="36"/>
      <c r="C1" s="36"/>
      <c r="D1" s="36"/>
      <c r="E1" s="36"/>
      <c r="F1" s="36"/>
      <c r="G1" s="36"/>
      <c r="H1" s="36"/>
      <c r="I1" s="36"/>
      <c r="J1" s="36"/>
      <c r="K1" s="164"/>
      <c r="L1" s="36"/>
    </row>
    <row r="2" ht="16.9" customHeight="1" spans="1:12">
      <c r="A2" s="117"/>
      <c r="B2" s="117"/>
      <c r="C2" s="117"/>
      <c r="D2" s="117"/>
      <c r="E2" s="117"/>
      <c r="F2" s="117"/>
      <c r="G2" s="117"/>
      <c r="H2" s="117"/>
      <c r="I2" s="117"/>
      <c r="J2" s="117"/>
      <c r="K2" s="173"/>
      <c r="L2" s="122" t="s">
        <v>251</v>
      </c>
    </row>
    <row r="3" ht="30" customHeight="1" spans="1:12">
      <c r="A3" s="5" t="s">
        <v>123</v>
      </c>
      <c r="B3" s="124"/>
      <c r="C3" s="6" t="s">
        <v>252</v>
      </c>
      <c r="D3" s="125"/>
      <c r="E3" s="125"/>
      <c r="F3" s="125"/>
      <c r="G3" s="125"/>
      <c r="H3" s="125"/>
      <c r="I3" s="125"/>
      <c r="J3" s="125"/>
      <c r="K3" s="166"/>
      <c r="L3" s="125"/>
    </row>
    <row r="4" ht="30" customHeight="1" spans="1:12">
      <c r="A4" s="5" t="s">
        <v>125</v>
      </c>
      <c r="B4" s="124"/>
      <c r="C4" s="5" t="str">
        <f>J4</f>
        <v>曲靖市交通运输局</v>
      </c>
      <c r="D4" s="124"/>
      <c r="E4" s="124"/>
      <c r="F4" s="124"/>
      <c r="G4" s="124"/>
      <c r="H4" s="5" t="s">
        <v>127</v>
      </c>
      <c r="I4" s="124"/>
      <c r="J4" s="5" t="s">
        <v>126</v>
      </c>
      <c r="K4" s="167"/>
      <c r="L4" s="124"/>
    </row>
    <row r="5" ht="21" customHeight="1" spans="1:12">
      <c r="A5" s="124" t="s">
        <v>253</v>
      </c>
      <c r="B5" s="124"/>
      <c r="C5" s="124"/>
      <c r="D5" s="124"/>
      <c r="E5" s="5" t="s">
        <v>129</v>
      </c>
      <c r="F5" s="5" t="s">
        <v>130</v>
      </c>
      <c r="G5" s="124"/>
      <c r="H5" s="5" t="s">
        <v>131</v>
      </c>
      <c r="I5" s="124"/>
      <c r="J5" s="5" t="s">
        <v>132</v>
      </c>
      <c r="K5" s="168" t="s">
        <v>133</v>
      </c>
      <c r="L5" s="5" t="s">
        <v>134</v>
      </c>
    </row>
    <row r="6" ht="15" customHeight="1" spans="1:12">
      <c r="A6" s="124"/>
      <c r="B6" s="124"/>
      <c r="C6" s="5" t="s">
        <v>135</v>
      </c>
      <c r="D6" s="124"/>
      <c r="E6" s="124"/>
      <c r="F6" s="127">
        <f>F7+F8+F9</f>
        <v>2633</v>
      </c>
      <c r="G6" s="128"/>
      <c r="H6" s="127">
        <f>H7+H8+H9</f>
        <v>2633</v>
      </c>
      <c r="I6" s="128"/>
      <c r="J6" s="124">
        <v>10</v>
      </c>
      <c r="K6" s="131">
        <v>1</v>
      </c>
      <c r="L6" s="124">
        <v>10</v>
      </c>
    </row>
    <row r="7" ht="24" customHeight="1" spans="1:12">
      <c r="A7" s="124"/>
      <c r="B7" s="124"/>
      <c r="C7" s="5" t="s">
        <v>136</v>
      </c>
      <c r="D7" s="124"/>
      <c r="E7" s="124"/>
      <c r="F7" s="126">
        <v>2633</v>
      </c>
      <c r="G7" s="126"/>
      <c r="H7" s="126">
        <f>F7</f>
        <v>2633</v>
      </c>
      <c r="I7" s="126"/>
      <c r="J7" s="124" t="s">
        <v>234</v>
      </c>
      <c r="K7" s="167">
        <v>100</v>
      </c>
      <c r="L7" s="124" t="s">
        <v>234</v>
      </c>
    </row>
    <row r="8" ht="16.15" customHeight="1" spans="1:12">
      <c r="A8" s="124"/>
      <c r="B8" s="124"/>
      <c r="C8" s="124" t="s">
        <v>235</v>
      </c>
      <c r="D8" s="124"/>
      <c r="E8" s="129"/>
      <c r="F8" s="130"/>
      <c r="G8" s="129"/>
      <c r="H8" s="130"/>
      <c r="I8" s="133"/>
      <c r="J8" s="124" t="s">
        <v>234</v>
      </c>
      <c r="K8" s="167"/>
      <c r="L8" s="124" t="s">
        <v>234</v>
      </c>
    </row>
    <row r="9" ht="19.15" customHeight="1" spans="1:12">
      <c r="A9" s="124"/>
      <c r="B9" s="124"/>
      <c r="C9" s="124" t="s">
        <v>236</v>
      </c>
      <c r="D9" s="124"/>
      <c r="E9" s="124"/>
      <c r="F9" s="124"/>
      <c r="G9" s="124"/>
      <c r="H9" s="124"/>
      <c r="I9" s="124"/>
      <c r="J9" s="124" t="s">
        <v>234</v>
      </c>
      <c r="K9" s="167"/>
      <c r="L9" s="124" t="s">
        <v>234</v>
      </c>
    </row>
    <row r="10" ht="28.5" customHeight="1" spans="1:12">
      <c r="A10" s="5" t="s">
        <v>237</v>
      </c>
      <c r="B10" s="5" t="s">
        <v>140</v>
      </c>
      <c r="C10" s="124"/>
      <c r="D10" s="124"/>
      <c r="E10" s="124"/>
      <c r="F10" s="124"/>
      <c r="G10" s="124"/>
      <c r="H10" s="5" t="s">
        <v>48</v>
      </c>
      <c r="I10" s="124"/>
      <c r="J10" s="124"/>
      <c r="K10" s="167"/>
      <c r="L10" s="124"/>
    </row>
    <row r="11" ht="34.5" customHeight="1" spans="1:12">
      <c r="A11" s="124"/>
      <c r="B11" s="5" t="s">
        <v>238</v>
      </c>
      <c r="C11" s="124"/>
      <c r="D11" s="124"/>
      <c r="E11" s="124"/>
      <c r="F11" s="124"/>
      <c r="G11" s="124"/>
      <c r="H11" s="5" t="s">
        <v>254</v>
      </c>
      <c r="I11" s="124"/>
      <c r="J11" s="124"/>
      <c r="K11" s="167"/>
      <c r="L11" s="124"/>
    </row>
    <row r="12" ht="42" customHeight="1" spans="1:12">
      <c r="A12" s="8" t="s">
        <v>76</v>
      </c>
      <c r="B12" s="9"/>
      <c r="C12" s="5" t="s">
        <v>77</v>
      </c>
      <c r="D12" s="5" t="s">
        <v>78</v>
      </c>
      <c r="E12" s="124"/>
      <c r="F12" s="124"/>
      <c r="G12" s="5" t="s">
        <v>240</v>
      </c>
      <c r="H12" s="5" t="s">
        <v>74</v>
      </c>
      <c r="I12" s="8" t="s">
        <v>132</v>
      </c>
      <c r="J12" s="9"/>
      <c r="K12" s="168" t="s">
        <v>134</v>
      </c>
      <c r="L12" s="5" t="s">
        <v>75</v>
      </c>
    </row>
    <row r="13" ht="30" customHeight="1" spans="1:12">
      <c r="A13" s="158" t="s">
        <v>79</v>
      </c>
      <c r="B13" s="158"/>
      <c r="C13" s="15" t="s">
        <v>241</v>
      </c>
      <c r="D13" s="6" t="s">
        <v>255</v>
      </c>
      <c r="E13" s="6" t="s">
        <v>255</v>
      </c>
      <c r="F13" s="6" t="s">
        <v>255</v>
      </c>
      <c r="G13" s="267" t="s">
        <v>256</v>
      </c>
      <c r="H13" s="163" t="s">
        <v>256</v>
      </c>
      <c r="I13" s="124">
        <v>10</v>
      </c>
      <c r="J13" s="124"/>
      <c r="K13" s="167">
        <f>I13</f>
        <v>10</v>
      </c>
      <c r="L13" s="5" t="s">
        <v>32</v>
      </c>
    </row>
    <row r="14" ht="30" customHeight="1" spans="1:12">
      <c r="A14" s="158"/>
      <c r="B14" s="158"/>
      <c r="C14" s="17"/>
      <c r="D14" s="6" t="s">
        <v>257</v>
      </c>
      <c r="E14" s="6" t="s">
        <v>257</v>
      </c>
      <c r="F14" s="6" t="s">
        <v>257</v>
      </c>
      <c r="G14" s="267" t="s">
        <v>258</v>
      </c>
      <c r="H14" s="163" t="s">
        <v>259</v>
      </c>
      <c r="I14" s="124">
        <v>10</v>
      </c>
      <c r="J14" s="124"/>
      <c r="K14" s="167">
        <f>10*135/152</f>
        <v>8.88157894736842</v>
      </c>
      <c r="L14" s="174" t="s">
        <v>260</v>
      </c>
    </row>
    <row r="15" ht="30" customHeight="1" spans="1:12">
      <c r="A15" s="158"/>
      <c r="B15" s="158"/>
      <c r="C15" s="17"/>
      <c r="D15" s="6" t="s">
        <v>261</v>
      </c>
      <c r="E15" s="6" t="s">
        <v>261</v>
      </c>
      <c r="F15" s="6" t="s">
        <v>261</v>
      </c>
      <c r="G15" s="267" t="s">
        <v>262</v>
      </c>
      <c r="H15" s="163" t="s">
        <v>263</v>
      </c>
      <c r="I15" s="124">
        <v>8</v>
      </c>
      <c r="J15" s="124"/>
      <c r="K15" s="167">
        <f>8*8/9</f>
        <v>7.11111111111111</v>
      </c>
      <c r="L15" s="174" t="s">
        <v>260</v>
      </c>
    </row>
    <row r="16" ht="37.9" customHeight="1" spans="1:12">
      <c r="A16" s="158"/>
      <c r="B16" s="158"/>
      <c r="C16" s="5" t="s">
        <v>93</v>
      </c>
      <c r="D16" s="6" t="s">
        <v>264</v>
      </c>
      <c r="E16" s="6" t="s">
        <v>264</v>
      </c>
      <c r="F16" s="6" t="s">
        <v>264</v>
      </c>
      <c r="G16" s="16" t="s">
        <v>245</v>
      </c>
      <c r="H16" s="16" t="s">
        <v>245</v>
      </c>
      <c r="I16" s="124">
        <v>8</v>
      </c>
      <c r="J16" s="124"/>
      <c r="K16" s="167">
        <f t="shared" ref="K16:K24" si="0">I16</f>
        <v>8</v>
      </c>
      <c r="L16" s="5" t="s">
        <v>32</v>
      </c>
    </row>
    <row r="17" ht="30.95" customHeight="1" spans="1:12">
      <c r="A17" s="158"/>
      <c r="B17" s="158"/>
      <c r="C17" s="124"/>
      <c r="D17" s="6" t="s">
        <v>265</v>
      </c>
      <c r="E17" s="6" t="s">
        <v>265</v>
      </c>
      <c r="F17" s="6" t="s">
        <v>265</v>
      </c>
      <c r="G17" s="131">
        <v>1</v>
      </c>
      <c r="H17" s="131">
        <v>1</v>
      </c>
      <c r="I17" s="124">
        <v>8</v>
      </c>
      <c r="J17" s="124"/>
      <c r="K17" s="167">
        <f t="shared" si="0"/>
        <v>8</v>
      </c>
      <c r="L17" s="5" t="s">
        <v>32</v>
      </c>
    </row>
    <row r="18" ht="30" customHeight="1" spans="1:12">
      <c r="A18" s="158"/>
      <c r="B18" s="158"/>
      <c r="C18" s="15" t="s">
        <v>98</v>
      </c>
      <c r="D18" s="6" t="s">
        <v>266</v>
      </c>
      <c r="E18" s="125"/>
      <c r="F18" s="125"/>
      <c r="G18" s="16" t="s">
        <v>245</v>
      </c>
      <c r="H18" s="16" t="s">
        <v>245</v>
      </c>
      <c r="I18" s="124">
        <v>6</v>
      </c>
      <c r="J18" s="124"/>
      <c r="K18" s="167">
        <f t="shared" si="0"/>
        <v>6</v>
      </c>
      <c r="L18" s="5" t="s">
        <v>32</v>
      </c>
    </row>
    <row r="19" ht="30" customHeight="1" spans="1:12">
      <c r="A19" s="12" t="s">
        <v>103</v>
      </c>
      <c r="B19" s="13"/>
      <c r="C19" s="5" t="s">
        <v>104</v>
      </c>
      <c r="D19" s="6" t="s">
        <v>267</v>
      </c>
      <c r="E19" s="125"/>
      <c r="F19" s="125"/>
      <c r="G19" s="5" t="s">
        <v>161</v>
      </c>
      <c r="H19" s="5" t="s">
        <v>161</v>
      </c>
      <c r="I19" s="124">
        <v>6</v>
      </c>
      <c r="J19" s="124"/>
      <c r="K19" s="167">
        <f t="shared" si="0"/>
        <v>6</v>
      </c>
      <c r="L19" s="5" t="s">
        <v>32</v>
      </c>
    </row>
    <row r="20" ht="30" customHeight="1" spans="1:12">
      <c r="A20" s="12"/>
      <c r="B20" s="13"/>
      <c r="C20" s="15" t="s">
        <v>107</v>
      </c>
      <c r="D20" s="6" t="s">
        <v>268</v>
      </c>
      <c r="E20" s="125"/>
      <c r="F20" s="125"/>
      <c r="G20" s="5" t="s">
        <v>247</v>
      </c>
      <c r="H20" s="5" t="s">
        <v>247</v>
      </c>
      <c r="I20" s="124">
        <v>6</v>
      </c>
      <c r="J20" s="124"/>
      <c r="K20" s="167">
        <f t="shared" si="0"/>
        <v>6</v>
      </c>
      <c r="L20" s="5" t="s">
        <v>32</v>
      </c>
    </row>
    <row r="21" ht="30" customHeight="1" spans="1:12">
      <c r="A21" s="12"/>
      <c r="B21" s="13"/>
      <c r="C21" s="24"/>
      <c r="D21" s="6" t="s">
        <v>269</v>
      </c>
      <c r="E21" s="125"/>
      <c r="F21" s="125"/>
      <c r="G21" s="5" t="s">
        <v>247</v>
      </c>
      <c r="H21" s="5" t="s">
        <v>247</v>
      </c>
      <c r="I21" s="124">
        <v>6</v>
      </c>
      <c r="J21" s="124"/>
      <c r="K21" s="167">
        <f t="shared" si="0"/>
        <v>6</v>
      </c>
      <c r="L21" s="5" t="s">
        <v>32</v>
      </c>
    </row>
    <row r="22" ht="39" customHeight="1" spans="1:12">
      <c r="A22" s="12"/>
      <c r="B22" s="13"/>
      <c r="C22" s="5" t="s">
        <v>111</v>
      </c>
      <c r="D22" s="6" t="s">
        <v>270</v>
      </c>
      <c r="E22" s="125"/>
      <c r="F22" s="125"/>
      <c r="G22" s="5" t="s">
        <v>271</v>
      </c>
      <c r="H22" s="5" t="s">
        <v>271</v>
      </c>
      <c r="I22" s="124">
        <v>6</v>
      </c>
      <c r="J22" s="124"/>
      <c r="K22" s="167">
        <f t="shared" si="0"/>
        <v>6</v>
      </c>
      <c r="L22" s="5" t="s">
        <v>32</v>
      </c>
    </row>
    <row r="23" ht="30" customHeight="1" spans="1:12">
      <c r="A23" s="18"/>
      <c r="B23" s="19"/>
      <c r="C23" s="5" t="s">
        <v>113</v>
      </c>
      <c r="D23" s="6" t="s">
        <v>272</v>
      </c>
      <c r="E23" s="125"/>
      <c r="F23" s="125"/>
      <c r="G23" s="131">
        <v>1</v>
      </c>
      <c r="H23" s="131">
        <v>1</v>
      </c>
      <c r="I23" s="124">
        <v>6</v>
      </c>
      <c r="J23" s="124"/>
      <c r="K23" s="167">
        <f t="shared" si="0"/>
        <v>6</v>
      </c>
      <c r="L23" s="5" t="s">
        <v>32</v>
      </c>
    </row>
    <row r="24" ht="30" customHeight="1" spans="1:12">
      <c r="A24" s="8" t="s">
        <v>116</v>
      </c>
      <c r="B24" s="9"/>
      <c r="C24" s="5" t="s">
        <v>248</v>
      </c>
      <c r="D24" s="6" t="s">
        <v>273</v>
      </c>
      <c r="E24" s="125"/>
      <c r="F24" s="125"/>
      <c r="G24" s="131" t="s">
        <v>274</v>
      </c>
      <c r="H24" s="131" t="s">
        <v>274</v>
      </c>
      <c r="I24" s="124">
        <v>10</v>
      </c>
      <c r="J24" s="124"/>
      <c r="K24" s="167">
        <f t="shared" si="0"/>
        <v>10</v>
      </c>
      <c r="L24" s="5" t="s">
        <v>32</v>
      </c>
    </row>
    <row r="25" ht="27" customHeight="1" spans="1:12">
      <c r="A25" s="8" t="s">
        <v>167</v>
      </c>
      <c r="B25" s="14"/>
      <c r="C25" s="9"/>
      <c r="D25" s="5" t="s">
        <v>32</v>
      </c>
      <c r="E25" s="124"/>
      <c r="F25" s="124"/>
      <c r="G25" s="124"/>
      <c r="H25" s="124"/>
      <c r="I25" s="124"/>
      <c r="J25" s="124"/>
      <c r="K25" s="167"/>
      <c r="L25" s="124"/>
    </row>
    <row r="26" ht="30" customHeight="1" spans="1:12">
      <c r="A26" s="5" t="s">
        <v>168</v>
      </c>
      <c r="B26" s="5"/>
      <c r="C26" s="5"/>
      <c r="D26" s="5"/>
      <c r="E26" s="5"/>
      <c r="F26" s="5"/>
      <c r="G26" s="5"/>
      <c r="H26" s="5"/>
      <c r="I26" s="5" t="s">
        <v>169</v>
      </c>
      <c r="J26" s="124"/>
      <c r="K26" s="168" t="s">
        <v>170</v>
      </c>
      <c r="L26" s="34" t="s">
        <v>171</v>
      </c>
    </row>
    <row r="27" ht="27.95" customHeight="1" spans="1:12">
      <c r="A27" s="5"/>
      <c r="B27" s="5"/>
      <c r="C27" s="5"/>
      <c r="D27" s="5"/>
      <c r="E27" s="5"/>
      <c r="F27" s="5"/>
      <c r="G27" s="5"/>
      <c r="H27" s="5"/>
      <c r="I27" s="137">
        <v>100</v>
      </c>
      <c r="J27" s="137"/>
      <c r="K27" s="167">
        <v>97.99</v>
      </c>
      <c r="L27" s="5" t="s">
        <v>109</v>
      </c>
    </row>
    <row r="28" ht="15" customHeight="1" spans="1:10">
      <c r="A28" s="30" t="s">
        <v>172</v>
      </c>
      <c r="B28" s="31"/>
      <c r="C28" s="31"/>
      <c r="D28" s="31"/>
      <c r="E28" s="31"/>
      <c r="F28" s="31"/>
      <c r="G28" s="31"/>
      <c r="H28" s="31"/>
      <c r="I28" s="31"/>
      <c r="J28" s="35"/>
    </row>
    <row r="29" ht="15" customHeight="1" spans="1:10">
      <c r="A29" s="30" t="s">
        <v>173</v>
      </c>
      <c r="B29" s="30"/>
      <c r="C29" s="30"/>
      <c r="D29" s="30"/>
      <c r="E29" s="30"/>
      <c r="F29" s="30"/>
      <c r="G29" s="30"/>
      <c r="H29" s="30"/>
      <c r="I29" s="30"/>
      <c r="J29" s="30"/>
    </row>
    <row r="30" spans="1:10">
      <c r="A30" s="30" t="s">
        <v>174</v>
      </c>
      <c r="B30" s="30"/>
      <c r="C30" s="30"/>
      <c r="D30" s="30"/>
      <c r="E30" s="30"/>
      <c r="F30" s="30"/>
      <c r="G30" s="30"/>
      <c r="H30" s="30"/>
      <c r="I30" s="30"/>
      <c r="J30" s="30"/>
    </row>
    <row r="39" spans="1:3">
      <c r="A39" s="132"/>
      <c r="B39" s="132"/>
      <c r="C39" s="132"/>
    </row>
  </sheetData>
  <mergeCells count="68">
    <mergeCell ref="A1:L1"/>
    <mergeCell ref="A3:B3"/>
    <mergeCell ref="C3:L3"/>
    <mergeCell ref="A4:B4"/>
    <mergeCell ref="C4:G4"/>
    <mergeCell ref="H4:I4"/>
    <mergeCell ref="J4:L4"/>
    <mergeCell ref="C5:D5"/>
    <mergeCell ref="F5:G5"/>
    <mergeCell ref="H5:I5"/>
    <mergeCell ref="C6:D6"/>
    <mergeCell ref="F6:G6"/>
    <mergeCell ref="H6:I6"/>
    <mergeCell ref="C7:D7"/>
    <mergeCell ref="F7:G7"/>
    <mergeCell ref="H7:I7"/>
    <mergeCell ref="C8:D8"/>
    <mergeCell ref="F8:G8"/>
    <mergeCell ref="H8:I8"/>
    <mergeCell ref="C9:D9"/>
    <mergeCell ref="F9:G9"/>
    <mergeCell ref="H9:I9"/>
    <mergeCell ref="B10:G10"/>
    <mergeCell ref="H10:L10"/>
    <mergeCell ref="B11:G11"/>
    <mergeCell ref="H11:L11"/>
    <mergeCell ref="A12:B12"/>
    <mergeCell ref="D12:F12"/>
    <mergeCell ref="I12:J12"/>
    <mergeCell ref="D13:F13"/>
    <mergeCell ref="I13:J13"/>
    <mergeCell ref="D14:F14"/>
    <mergeCell ref="I14:J14"/>
    <mergeCell ref="D15:F15"/>
    <mergeCell ref="I15:J15"/>
    <mergeCell ref="D16:F16"/>
    <mergeCell ref="I16:J16"/>
    <mergeCell ref="D17:F17"/>
    <mergeCell ref="I17:J17"/>
    <mergeCell ref="D18:F18"/>
    <mergeCell ref="I18:J18"/>
    <mergeCell ref="D19:F19"/>
    <mergeCell ref="I19:J19"/>
    <mergeCell ref="D20:F20"/>
    <mergeCell ref="I20:J20"/>
    <mergeCell ref="D21:F21"/>
    <mergeCell ref="I21:J21"/>
    <mergeCell ref="D22:F22"/>
    <mergeCell ref="I22:J22"/>
    <mergeCell ref="D23:F23"/>
    <mergeCell ref="I23:J23"/>
    <mergeCell ref="A24:B24"/>
    <mergeCell ref="D24:F24"/>
    <mergeCell ref="I24:J24"/>
    <mergeCell ref="A25:C25"/>
    <mergeCell ref="D25:L25"/>
    <mergeCell ref="I26:J26"/>
    <mergeCell ref="I27:J27"/>
    <mergeCell ref="A29:J29"/>
    <mergeCell ref="A30:J30"/>
    <mergeCell ref="A10:A11"/>
    <mergeCell ref="C13:C15"/>
    <mergeCell ref="C16:C17"/>
    <mergeCell ref="C20:C21"/>
    <mergeCell ref="A13:B18"/>
    <mergeCell ref="A19:B23"/>
    <mergeCell ref="A26:H27"/>
    <mergeCell ref="A5:B9"/>
  </mergeCells>
  <pageMargins left="0.357638888888889" right="0.161111111111111" top="0.2125" bottom="0.2125"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附表11部门整体支出绩效自评情况</vt:lpstr>
      <vt:lpstr>附表12部门整体支出绩效自评表</vt:lpstr>
      <vt:lpstr>附表13 项目支出绩效自评表(公开13-1表)</vt:lpstr>
      <vt:lpstr>附表13 项目支出绩效自评表(公开13-2表)</vt:lpstr>
      <vt:lpstr>附表13项目支出绩效自评表(公开13-3表)</vt:lpstr>
      <vt:lpstr>附表13 项目支出绩效自评表(公开13-4表)</vt:lpstr>
      <vt:lpstr>附表13 项目支出绩效自评表(公开13-5表)</vt:lpstr>
      <vt:lpstr>附表13 项目支出绩效自评表(公开13-6表)</vt:lpstr>
      <vt:lpstr>附表13 项目支出绩效自评表(公开13-7表)</vt:lpstr>
      <vt:lpstr>附表13 项目支出绩效自评表(公开13-8表)</vt:lpstr>
      <vt:lpstr>附表13 项目支出绩效自评表(公开13-9表)</vt:lpstr>
      <vt:lpstr>附表13 项目支出绩效自评表(公开13-10表)</vt:lpstr>
      <vt:lpstr>附表13项目支出绩效自评表(公开13-11表)</vt:lpstr>
      <vt:lpstr>附表13 项目支出绩效自评表(公开13-12表)</vt:lpstr>
      <vt:lpstr>附表13 项目支出绩效自评表(公开13-13表)</vt:lpstr>
      <vt:lpstr>附表13 项目支出绩效自评表(公开13-14表)</vt:lpstr>
      <vt:lpstr>附表13 项目支出绩效自评表(公开13-15表)</vt:lpstr>
      <vt:lpstr>附表13 项目支出绩效自评表(公开13-16表)</vt:lpstr>
      <vt:lpstr>附表13 项目支出绩效自评表(公开13-17表)</vt:lpstr>
      <vt:lpstr>附表13 项目支出绩效自评表(公开13-18表)</vt:lpstr>
      <vt:lpstr>附表13 项目支出绩效自评表（公开13-19表)</vt:lpstr>
      <vt:lpstr>附表13 项目支出绩效自评表(公开13-20表)</vt:lpstr>
      <vt:lpstr>附表13项目支出绩效自评表(公开13-21表)</vt:lpstr>
      <vt:lpstr>附表13项目支出绩效自评表(公开13-22表)</vt:lpstr>
      <vt:lpstr>附表13 项目支出绩效自评表(公开13-23表)</vt:lpstr>
      <vt:lpstr>附表13 项目支出绩效自评表(公开13-24表)</vt:lpstr>
      <vt:lpstr>附表13 项目支出绩效自评表(公开13-25表)</vt:lpstr>
      <vt:lpstr>附表13 项目支出绩效自评表(公开13-26表)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杨柳</cp:lastModifiedBy>
  <dcterms:created xsi:type="dcterms:W3CDTF">2022-09-28T06:42:00Z</dcterms:created>
  <dcterms:modified xsi:type="dcterms:W3CDTF">2023-10-02T02:07:10Z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F9FE9E3B5C704278AAB981A13253D42B_13</vt:lpwstr>
  </property>
  <property fmtid="{D5CDD505-2E9C-101B-9397-08002B2CF9AE}" pid="3" name="KSOProductBuildVer">
    <vt:lpwstr>2052-12.1.0.15712</vt:lpwstr>
  </property>
</Properties>
</file>