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3" firstSheet="11" activeTab="15"/>
  </bookViews>
  <sheets>
    <sheet name="1.财务收支预算总表" sheetId="1" r:id="rId1"/>
    <sheet name="2.部门收入预算表" sheetId="2" r:id="rId2"/>
    <sheet name="3.部门支出预算表" sheetId="19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'6.财政拨款支出明细表（按经济科目分类）'!$A$6:$Z$114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<sst xmlns="http://schemas.openxmlformats.org/spreadsheetml/2006/main" count="1556" uniqueCount="707">
  <si>
    <t>1.财务收支预算总表</t>
  </si>
  <si>
    <t>单位名称：曲靖市搬迁安置办公室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</si>
  <si>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</si>
  <si>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</si>
  <si>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</si>
  <si>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</si>
  <si>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</si>
  <si>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</si>
  <si>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</si>
  <si>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</si>
  <si>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</si>
  <si>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</si>
  <si>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</si>
  <si>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</si>
  <si>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</si>
  <si>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</si>
  <si>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</si>
  <si>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</si>
  <si>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</si>
  <si>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</si>
  <si>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</si>
  <si>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</si>
  <si>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</si>
  <si>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</si>
  <si>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</si>
  <si>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</si>
  <si>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</si>
  <si>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</si>
  <si>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</si>
  <si>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</si>
  <si>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</si>
  <si>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</si>
  <si>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</si>
  <si>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</si>
  <si>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</si>
  <si>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</si>
  <si>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</si>
  <si>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</si>
  <si>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</si>
  <si>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</si>
  <si>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</si>
  <si>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</si>
  <si>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</si>
  <si>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</si>
  <si>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</si>
  <si>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</si>
  <si>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</si>
  <si>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</si>
  <si>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</si>
  <si>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</si>
  <si>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</si>
  <si>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</si>
  <si>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</si>
  <si>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</si>
  <si>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</si>
  <si>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</si>
  <si>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</si>
  <si>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</si>
  <si>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</si>
  <si>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</si>
  <si>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</si>
  <si>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</si>
  <si>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</si>
  <si>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</si>
  <si>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</si>
  <si>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</si>
  <si>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</si>
  <si>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</si>
  <si>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</si>
  <si>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</si>
  <si>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</si>
  <si>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曲靖市搬迁安置办公室</t>
  </si>
  <si>
    <t xml:space="preserve">  曲靖市搬迁安置办公室</t>
  </si>
  <si>
    <t>3.部门支出预算表</t>
  </si>
  <si>
    <t>单位名称：：曲靖市搬迁安置办公室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</si>
  <si>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</si>
  <si>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</si>
  <si>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</si>
  <si>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</si>
  <si>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</si>
  <si>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</si>
  <si>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</si>
  <si>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</si>
  <si>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</si>
  <si>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</si>
  <si>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</si>
  <si>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</si>
  <si>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</si>
  <si>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</si>
  <si>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</si>
  <si>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</si>
  <si>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</si>
  <si>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</si>
  <si>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</si>
  <si>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</si>
  <si>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20823</t>
  </si>
  <si>
    <t xml:space="preserve">  小型水库移民扶助基金安排的支出</t>
  </si>
  <si>
    <t>2082302</t>
  </si>
  <si>
    <t xml:space="preserve">    基础设施建设和经济发展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</si>
  <si>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</si>
  <si>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</si>
  <si>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</si>
  <si>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</si>
  <si>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</si>
  <si>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</si>
  <si>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</si>
  <si>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</si>
  <si>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</si>
  <si>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</si>
  <si>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</si>
  <si>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</si>
  <si>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</si>
  <si>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</si>
  <si>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</si>
  <si>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</si>
  <si>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2130302</t>
  </si>
  <si>
    <t xml:space="preserve">    一般行政管理事务</t>
  </si>
  <si>
    <t>大中型水库库区基金安排支出</t>
  </si>
  <si>
    <t>其他大中型水库库区基金支出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</si>
  <si>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</si>
  <si>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</si>
  <si>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</si>
  <si>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</si>
  <si>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</si>
  <si>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</si>
  <si>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</si>
  <si>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22999</t>
  </si>
  <si>
    <t xml:space="preserve">  其他支出</t>
  </si>
  <si>
    <t>2299999</t>
  </si>
  <si>
    <t xml:space="preserve">    其他支出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</si>
  <si>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</si>
  <si>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</si>
  <si>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</si>
  <si>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</si>
  <si>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</si>
  <si>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</si>
  <si>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</si>
  <si>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</si>
  <si>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</si>
  <si>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</si>
  <si>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</si>
  <si>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</si>
  <si>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</si>
  <si>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</si>
  <si>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</si>
  <si>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</si>
  <si>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</si>
  <si>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</si>
  <si>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</si>
  <si>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</si>
  <si>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</si>
  <si>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</si>
  <si>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</si>
  <si>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</si>
  <si>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</si>
  <si>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</si>
  <si>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</si>
  <si>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</si>
  <si>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</si>
  <si>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</si>
  <si>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</si>
  <si>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</si>
  <si>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</si>
  <si>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</si>
  <si>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</si>
  <si>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</si>
  <si>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</si>
  <si>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</si>
  <si>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</si>
  <si>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</si>
  <si>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</si>
  <si>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</si>
  <si>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</si>
  <si>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</si>
  <si>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</si>
  <si>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</si>
  <si>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</si>
  <si>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</si>
  <si>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</si>
  <si>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</si>
  <si>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</si>
  <si>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</si>
  <si>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</si>
  <si>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</si>
  <si>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</si>
  <si>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</si>
  <si>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</si>
  <si>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</si>
  <si>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</si>
  <si>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</si>
  <si>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</si>
  <si>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合  计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</si>
  <si>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</si>
  <si>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</si>
  <si>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</si>
  <si>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</si>
  <si>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</si>
  <si>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</si>
  <si>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</si>
  <si>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</si>
  <si>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</si>
  <si>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</si>
  <si>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</si>
  <si>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</si>
  <si>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</si>
  <si>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</si>
  <si>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</si>
  <si>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</si>
  <si>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</si>
  <si>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</si>
  <si>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</si>
  <si>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</si>
  <si>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</si>
  <si>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</si>
  <si>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</si>
  <si>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</si>
  <si>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</si>
  <si>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</si>
  <si>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</si>
  <si>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</si>
  <si>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</si>
  <si>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</si>
  <si>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</si>
  <si>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</si>
  <si>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</si>
  <si>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</si>
  <si>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</si>
  <si>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</si>
  <si>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</si>
  <si>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</si>
  <si>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</si>
  <si>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</si>
  <si>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</si>
  <si>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</si>
  <si>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</si>
  <si>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</si>
  <si>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</si>
  <si>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</si>
  <si>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</si>
  <si>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</si>
  <si>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</si>
  <si>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</si>
  <si>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</si>
  <si>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</si>
  <si>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</si>
  <si>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</si>
  <si>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</si>
  <si>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</si>
  <si>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</si>
  <si>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</si>
  <si>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</si>
  <si>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</si>
  <si>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</si>
  <si>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</si>
  <si>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</si>
  <si>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</si>
  <si>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</si>
  <si>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</si>
  <si>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</si>
  <si>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</si>
  <si>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</si>
  <si>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</si>
  <si>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</si>
  <si>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</si>
  <si>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</si>
  <si>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</si>
  <si>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</si>
  <si>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</si>
  <si>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</si>
  <si>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</si>
  <si>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</si>
  <si>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</si>
  <si>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</si>
  <si>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</si>
  <si>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</si>
  <si>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</si>
  <si>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</si>
  <si>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</si>
  <si>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</si>
  <si>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</si>
  <si>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</si>
  <si>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</si>
  <si>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</si>
  <si>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</si>
  <si>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</si>
  <si>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</si>
  <si>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</si>
  <si>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</si>
  <si>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</si>
  <si>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</si>
  <si>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</si>
  <si>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</si>
  <si>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</si>
  <si>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</si>
  <si>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</si>
  <si>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</si>
  <si>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</si>
  <si>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</si>
  <si>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</si>
  <si>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</si>
  <si>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</si>
  <si>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</si>
  <si>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</si>
  <si>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</si>
  <si>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</si>
  <si>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</si>
  <si>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</si>
  <si>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</si>
  <si>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</si>
  <si>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</si>
  <si>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</si>
  <si>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</si>
  <si>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</si>
  <si>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</si>
  <si>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</si>
  <si>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</si>
  <si>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</si>
  <si>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</si>
  <si>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</si>
  <si>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</si>
  <si>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</si>
  <si>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</si>
  <si>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</si>
  <si>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</si>
  <si>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</si>
  <si>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</si>
  <si>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</si>
  <si>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</si>
  <si>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</si>
  <si>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</si>
  <si>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</si>
  <si>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</si>
  <si>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</si>
  <si>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</si>
  <si>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</si>
  <si>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</si>
  <si>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</si>
  <si>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</si>
  <si>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</si>
  <si>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</si>
  <si>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</si>
  <si>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</si>
  <si>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</si>
  <si>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</si>
  <si>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</si>
  <si>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</si>
  <si>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</si>
  <si>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</si>
  <si>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</si>
  <si>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</si>
  <si>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</si>
  <si>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</si>
  <si>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</si>
  <si>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</si>
  <si>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</si>
  <si>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</si>
  <si>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</si>
  <si>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</si>
  <si>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</si>
  <si>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</si>
  <si>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</si>
  <si>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</si>
  <si>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</si>
  <si>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</si>
  <si>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</si>
  <si>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</si>
  <si>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</si>
  <si>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</si>
  <si>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</si>
  <si>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</si>
  <si>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</si>
  <si>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</si>
  <si>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</si>
  <si>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</si>
  <si>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</si>
  <si>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</si>
  <si>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</si>
  <si>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</si>
  <si>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</si>
  <si>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</si>
  <si>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</si>
  <si>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</si>
  <si>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</si>
  <si>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</si>
  <si>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</si>
  <si>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</si>
  <si>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</si>
  <si>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</si>
  <si>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</si>
  <si>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</si>
  <si>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</si>
  <si>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</si>
  <si>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</si>
  <si>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</si>
  <si>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</si>
  <si>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</si>
  <si>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</si>
  <si>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</si>
  <si>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</si>
  <si>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</si>
  <si>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</si>
  <si>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</si>
  <si>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</si>
  <si>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</si>
  <si>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</si>
  <si>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</si>
  <si>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</si>
  <si>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</si>
  <si>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</si>
  <si>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</si>
  <si>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</si>
  <si>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</si>
  <si>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</si>
  <si>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</si>
  <si>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</si>
  <si>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</si>
  <si>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</si>
  <si>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</si>
  <si>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行政人员支出工资</t>
  </si>
  <si>
    <t>行政运行</t>
  </si>
  <si>
    <t>30101</t>
  </si>
  <si>
    <t>30102</t>
  </si>
  <si>
    <t>30103</t>
  </si>
  <si>
    <t>公务员医疗费</t>
  </si>
  <si>
    <t>公务员医疗补助</t>
  </si>
  <si>
    <t>30111</t>
  </si>
  <si>
    <t>社会保障缴费（附加商业险）</t>
  </si>
  <si>
    <t>其他行政事业单位医疗支出</t>
  </si>
  <si>
    <t>30112</t>
  </si>
  <si>
    <t>社会保障缴费（工伤保险）</t>
  </si>
  <si>
    <t>社会保障缴费（基本医疗保险）</t>
  </si>
  <si>
    <t>行政单位医疗</t>
  </si>
  <si>
    <t>30110</t>
  </si>
  <si>
    <t>社会保障缴费（生育保险）</t>
  </si>
  <si>
    <t>社会保障缴费（养老保险）</t>
  </si>
  <si>
    <t>机关事业单位基本养老保险缴费支出</t>
  </si>
  <si>
    <t>30108</t>
  </si>
  <si>
    <t>退休公务员医疗费</t>
  </si>
  <si>
    <t>30307</t>
  </si>
  <si>
    <t>社会保障缴费（住房公积金）</t>
  </si>
  <si>
    <t>30113</t>
  </si>
  <si>
    <t>行政单位离退休</t>
  </si>
  <si>
    <t>30302</t>
  </si>
  <si>
    <t>30231</t>
  </si>
  <si>
    <t>行政人员公务交通补贴</t>
  </si>
  <si>
    <t>30239</t>
  </si>
  <si>
    <t>30228</t>
  </si>
  <si>
    <t>30229</t>
  </si>
  <si>
    <t>公务出行租车经费</t>
  </si>
  <si>
    <t>30215</t>
  </si>
  <si>
    <t>30216</t>
  </si>
  <si>
    <t>退休公用经费</t>
  </si>
  <si>
    <t>30201</t>
  </si>
  <si>
    <t>一般公用经费</t>
  </si>
  <si>
    <t>30299</t>
  </si>
  <si>
    <t>30217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</si>
  <si>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</si>
  <si>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</si>
  <si>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</si>
  <si>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</si>
  <si>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</si>
  <si>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</si>
  <si>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</si>
  <si>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</si>
  <si>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</si>
  <si>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</si>
  <si>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</si>
  <si>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</si>
  <si>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</si>
  <si>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</si>
  <si>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</si>
  <si>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</si>
  <si>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32 民生类</t>
  </si>
  <si>
    <t>530300210000000017373</t>
  </si>
  <si>
    <t>2021年曲靖市小型水库专项资金</t>
  </si>
  <si>
    <t>基础设施建设和经济发展</t>
  </si>
  <si>
    <t>39999</t>
  </si>
  <si>
    <t>33 事业发展类</t>
  </si>
  <si>
    <t>530300210000000017486</t>
  </si>
  <si>
    <t>2021年大中型水库移民后期扶持项目审查验收稽查专项经费</t>
  </si>
  <si>
    <t>一般行政管理事务</t>
  </si>
  <si>
    <t>30211</t>
  </si>
  <si>
    <t>30227</t>
  </si>
  <si>
    <t>2020年全市大中型水库移民维稳工作经费</t>
  </si>
  <si>
    <t>政府性基金</t>
  </si>
  <si>
    <t>大中型水库移民后扶持“十四五”规划工作经费</t>
  </si>
  <si>
    <t>31 专项业务类</t>
  </si>
  <si>
    <t>530300210000000017500</t>
  </si>
  <si>
    <t>大中型水利水电工程移民独立费专项工作经费</t>
  </si>
  <si>
    <t>30226</t>
  </si>
  <si>
    <t>31002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</si>
  <si>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</si>
  <si>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</si>
  <si>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</si>
  <si>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</si>
  <si>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</si>
  <si>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</si>
  <si>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</si>
  <si>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</si>
  <si>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</si>
  <si>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</si>
  <si>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</si>
  <si>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</si>
  <si>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2021年大中型水库移民后期扶持项目审查验收稽查专项经费</t>
  </si>
  <si>
    <t xml:space="preserve"> 完成2021年111956后扶直补人口6717.36万元兑现,工作和移民人口动态管理.完成2021年后扶项目78个2亿资金投资工作,完成3亿移民后扶资金稽查工作,编制十四五规划,完成在建设9个水利水电项目移民搬迁安置年度计划1500人搬迁工作.完成省市下达的其他移民工作</t>
  </si>
  <si>
    <t>产出指标</t>
  </si>
  <si>
    <t>数量指标</t>
  </si>
  <si>
    <t xml:space="preserve">验收以前年度实施后扶项目 </t>
  </si>
  <si>
    <t>&gt;=</t>
  </si>
  <si>
    <t xml:space="preserve">157 </t>
  </si>
  <si>
    <t>个</t>
  </si>
  <si>
    <t>定量指标</t>
  </si>
  <si>
    <t xml:space="preserve"> 聘请中介对2021年实施后扶项目进行验收 </t>
  </si>
  <si>
    <t>时效指标</t>
  </si>
  <si>
    <t xml:space="preserve">分季度执行 </t>
  </si>
  <si>
    <t xml:space="preserve">2季度3季度 </t>
  </si>
  <si>
    <t>批</t>
  </si>
  <si>
    <t xml:space="preserve">根据资金到位情况按季度开展 </t>
  </si>
  <si>
    <t>效益指标</t>
  </si>
  <si>
    <t>经济效益指标</t>
  </si>
  <si>
    <t xml:space="preserve">项目扶持带动项目扶持区移民增收 </t>
  </si>
  <si>
    <t>年增0.15</t>
  </si>
  <si>
    <t>万元</t>
  </si>
  <si>
    <t xml:space="preserve">实施产业扶持和基础设施建设,促进移民区生产生活逐年提高 </t>
  </si>
  <si>
    <t>完成后扶项目评审</t>
  </si>
  <si>
    <t xml:space="preserve">163 </t>
  </si>
  <si>
    <t xml:space="preserve"> 聘请中介对2021年实施后扶项目进行评审</t>
  </si>
  <si>
    <t>满意度指标</t>
  </si>
  <si>
    <t>服务对象满意度指标</t>
  </si>
  <si>
    <t xml:space="preserve">完成省市考核任务 </t>
  </si>
  <si>
    <t xml:space="preserve">100 </t>
  </si>
  <si>
    <t>%</t>
  </si>
  <si>
    <t>超额完成2021年省市结曲靖市搬迁办工作任务</t>
  </si>
  <si>
    <t xml:space="preserve"> 移民群众和影响群众</t>
  </si>
  <si>
    <t>98</t>
  </si>
  <si>
    <t xml:space="preserve"> 构建和谐移民安置区</t>
  </si>
  <si>
    <t>质量指标</t>
  </si>
  <si>
    <t>完成项目评审验收检查任务</t>
  </si>
  <si>
    <t>100</t>
  </si>
  <si>
    <t>按年度工作任务完成率</t>
  </si>
  <si>
    <t xml:space="preserve">兑现后扶直补资金 </t>
  </si>
  <si>
    <t>=</t>
  </si>
  <si>
    <t>111956人  600元 /年 人</t>
  </si>
  <si>
    <t>元/人</t>
  </si>
  <si>
    <t xml:space="preserve">兑现的后扶人口111956人,每人每年600元 </t>
  </si>
  <si>
    <t>成本指标</t>
  </si>
  <si>
    <t>项目评审验收经费</t>
  </si>
  <si>
    <t>8 *100000</t>
  </si>
  <si>
    <t>批次</t>
  </si>
  <si>
    <t xml:space="preserve"> 依据项目资金聘请中介进行</t>
  </si>
  <si>
    <t xml:space="preserve">后扶人口兑现率 </t>
  </si>
  <si>
    <t xml:space="preserve"> 100</t>
  </si>
  <si>
    <t>按年度资金人口全额兑现</t>
  </si>
  <si>
    <t xml:space="preserve">稽查经费 </t>
  </si>
  <si>
    <t xml:space="preserve"> 1次稽查资金3亿</t>
  </si>
  <si>
    <t xml:space="preserve">稽查移民资金 </t>
  </si>
  <si>
    <t>28000</t>
  </si>
  <si>
    <t>稽查麒麟区富源两县3年内移民后扶资金近1.9亿</t>
  </si>
  <si>
    <t xml:space="preserve">稽查覆盖率 </t>
  </si>
  <si>
    <t xml:space="preserve"> 30</t>
  </si>
  <si>
    <t>定性指标</t>
  </si>
  <si>
    <t>三年轮动稽查曲靖市各县区移民后扶情况</t>
  </si>
  <si>
    <t xml:space="preserve">稽查后扶项目 </t>
  </si>
  <si>
    <t xml:space="preserve">149 </t>
  </si>
  <si>
    <t xml:space="preserve"> 稽查麒麟区\富源县两县3年内移民后项目</t>
  </si>
  <si>
    <t>社会效益指标</t>
  </si>
  <si>
    <t>落实移民安置区库区社会稳定和谐发展</t>
  </si>
  <si>
    <t xml:space="preserve">力保1111956移民后人口和150万影响人口社会 稳定安居生活 </t>
  </si>
  <si>
    <t>人</t>
  </si>
  <si>
    <t>实现移民搬得出稳得住能发展的总要求</t>
  </si>
  <si>
    <t xml:space="preserve">    大中型水利水电工程移民独立费专项工作经费</t>
  </si>
  <si>
    <t>完成2021年曲靖市水利水电搬迁安置人口1500人,水利水电投资5亿.</t>
  </si>
  <si>
    <t xml:space="preserve">按年度工作计划2021年年12月完成工作任务 </t>
  </si>
  <si>
    <t>按年度计划完成工作</t>
  </si>
  <si>
    <t>完成年度信息宣传稿件</t>
  </si>
  <si>
    <t xml:space="preserve">300 </t>
  </si>
  <si>
    <t>册</t>
  </si>
  <si>
    <t>宣传移民搬迁安置政策和在建水利水电移民工程进度</t>
  </si>
  <si>
    <t xml:space="preserve">业务培训 </t>
  </si>
  <si>
    <t xml:space="preserve">150 </t>
  </si>
  <si>
    <t>在150人其中90人曲靖培训,60人到省出培训</t>
  </si>
  <si>
    <t>完成省搬迁办市委市政府 工作任务</t>
  </si>
  <si>
    <t xml:space="preserve">超任务完成工作 </t>
  </si>
  <si>
    <t xml:space="preserve">中介服务费 </t>
  </si>
  <si>
    <t>6 *50000</t>
  </si>
  <si>
    <t>水利水电工程单项工程资金额</t>
  </si>
  <si>
    <t xml:space="preserve">进行移民工程项目评审设计变更等 </t>
  </si>
  <si>
    <t xml:space="preserve">5 </t>
  </si>
  <si>
    <t>次</t>
  </si>
  <si>
    <t>移民工程因各种原因变动设计评审验收单项工程</t>
  </si>
  <si>
    <t xml:space="preserve">培训移民干部3次 </t>
  </si>
  <si>
    <t>开展2次在曲靖市内移民干部业务培训,一次到省外培训</t>
  </si>
  <si>
    <t xml:space="preserve">会议费 </t>
  </si>
  <si>
    <t>人次</t>
  </si>
  <si>
    <t>150人,6-9次会议</t>
  </si>
  <si>
    <t xml:space="preserve">搬迁安置区移民群众 </t>
  </si>
  <si>
    <t xml:space="preserve">98 </t>
  </si>
  <si>
    <t>确保搬迁安置群众稳定</t>
  </si>
  <si>
    <t xml:space="preserve">维护水利水电移民搬迁安置区社会稳定 </t>
  </si>
  <si>
    <t xml:space="preserve">依据建设水利水电工程移民搬迁任务 </t>
  </si>
  <si>
    <t>招开5次水利水电工程移民专项工作会议</t>
  </si>
  <si>
    <t>150</t>
  </si>
  <si>
    <t>水利水电工程工作协调会,工作推进会等</t>
  </si>
  <si>
    <t>11.项目支出绩效目标表（另文下达）</t>
  </si>
  <si>
    <t>备注：本部门无另文下达项目。</t>
  </si>
  <si>
    <t>12.政府性基金预算支出预算表</t>
  </si>
  <si>
    <t>本年政府性基金预算支出</t>
  </si>
  <si>
    <t>13.国有资本经营预算支出表</t>
  </si>
  <si>
    <t>单位：曲靖市搬迁安置办公室</t>
  </si>
  <si>
    <t>本年国有资本经营预算支出</t>
  </si>
  <si>
    <t>0</t>
  </si>
  <si>
    <t>曲靖市搬迁安置办公室2021年无国有资本经营预算支出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</si>
  <si>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</si>
  <si>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</si>
  <si>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</si>
  <si>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</si>
  <si>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</si>
  <si>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</si>
  <si>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</si>
  <si>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</si>
  <si>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</si>
  <si>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</si>
  <si>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</si>
  <si>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</si>
  <si>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购买办公用家具</t>
  </si>
  <si>
    <t>办公用家具</t>
  </si>
  <si>
    <t>套</t>
  </si>
  <si>
    <t>购电脑</t>
  </si>
  <si>
    <t>电脑</t>
  </si>
  <si>
    <t>台</t>
  </si>
  <si>
    <t>购笔记本电脑</t>
  </si>
  <si>
    <t>笔记本电脑</t>
  </si>
  <si>
    <t>打印机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</si>
  <si>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</si>
  <si>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</si>
  <si>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</si>
  <si>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</si>
  <si>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</si>
  <si>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</si>
  <si>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</si>
  <si>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</si>
  <si>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2021年大中型水库移民后期扶持项目审查验收稽查专项资金</t>
  </si>
  <si>
    <t>D0101 专业技术评审、鉴定及评估服务</t>
  </si>
  <si>
    <t>D 技术性服务</t>
  </si>
  <si>
    <t>大中型水利水电                                                                     工程移民专项工作资金</t>
  </si>
  <si>
    <t>16.市对下转移支付预算表</t>
  </si>
  <si>
    <t>单位名称（项目）</t>
  </si>
  <si>
    <t>地区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</si>
  <si>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</si>
  <si>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</si>
  <si>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</si>
  <si>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</si>
  <si>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</si>
  <si>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</si>
  <si>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</si>
  <si>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</si>
  <si>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</si>
  <si>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</si>
  <si>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 xml:space="preserve">    2021年曲靖市小型水库专项资金</t>
  </si>
  <si>
    <t>17.市对下转移支付绩效目标表</t>
  </si>
  <si>
    <t xml:space="preserve"> 一是抓好项目储备。组织编制小型水库移民安置区后期扶持“十四五”规划；二是加强调研，完善小型水库安置区基础设施建设。按程序组织报批2022年项目年度计划；三是抓好项目建设，督促工程进度，组织实施好资金到位项目。到位资金项目年度完工率大80%以上；四是抓好项目实施管理，及时验收竣工项目，合格率达100%。四是强化绩效目标管理。对各县市区的资金使用及项目实施进行绩效目标考核。五是计划投入小型水库后期扶持帮扶资金1000万元，实施项目26个。完成村庄道路硬化9500米，机耕道12000米，修建灌渠2100米，安装引水管道28000米，建水窖（水池）90个，安装路灯500盏，绿化1800平方米，建文化活动场所360平方米。</t>
  </si>
  <si>
    <t>计划投资烃数</t>
  </si>
  <si>
    <t xml:space="preserve">1000 </t>
  </si>
  <si>
    <t>依据小型水库基金收缴实施项目</t>
  </si>
  <si>
    <t>设计变更率</t>
  </si>
  <si>
    <t>&lt;=</t>
  </si>
  <si>
    <t>变动项目1个内</t>
  </si>
  <si>
    <t>受益人群覆盖率</t>
  </si>
  <si>
    <t xml:space="preserve">12000 </t>
  </si>
  <si>
    <t>将使用30个村庄12000人以上受益</t>
  </si>
  <si>
    <t>综合使用率</t>
  </si>
  <si>
    <t xml:space="preserve"> 95</t>
  </si>
  <si>
    <t>项目实施对改善村庄基础设施人畜用水环境有较大提高</t>
  </si>
  <si>
    <t>计划完工率</t>
  </si>
  <si>
    <t>2021年实施项目100%</t>
  </si>
  <si>
    <t>项目覆盖村庄</t>
  </si>
  <si>
    <t>30</t>
  </si>
  <si>
    <t>项目覆盖小型水库移民村30个</t>
  </si>
  <si>
    <t>项目数</t>
  </si>
  <si>
    <t xml:space="preserve">26 </t>
  </si>
  <si>
    <t xml:space="preserve">实施小型水库移民安置区村庄道路,引水工程\建水窖等 </t>
  </si>
  <si>
    <t>竣工验收合格率</t>
  </si>
  <si>
    <t xml:space="preserve">95 </t>
  </si>
  <si>
    <t>合格项目28以上</t>
  </si>
  <si>
    <t>30个村庄12000人</t>
  </si>
  <si>
    <t>受益群众满意</t>
  </si>
  <si>
    <t>完成率</t>
  </si>
  <si>
    <t>按计划全额完成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</si>
  <si>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</si>
  <si>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</si>
  <si>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</si>
  <si>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</si>
  <si>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</si>
  <si>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</si>
  <si>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</si>
  <si>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</si>
  <si>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家具用具</t>
  </si>
  <si>
    <t>A060499 其他沙发类</t>
  </si>
  <si>
    <t>其他沙发类</t>
  </si>
  <si>
    <t>自有资金</t>
  </si>
  <si>
    <t>通用设备</t>
  </si>
  <si>
    <t>A02010104 台式计算机</t>
  </si>
  <si>
    <t xml:space="preserve"> 台式计算机</t>
  </si>
  <si>
    <t>A02010105 便携式计算机</t>
  </si>
  <si>
    <t>便携式计算机</t>
  </si>
  <si>
    <t>A0201060101 喷墨打印机</t>
  </si>
  <si>
    <t xml:space="preserve"> 喷墨打印机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</si>
</sst>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61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9"/>
      <name val="宋体"/>
      <charset val="1"/>
    </font>
    <font>
      <sz val="19"/>
      <name val="宋体"/>
      <charset val="134"/>
    </font>
    <font>
      <sz val="30"/>
      <name val="宋体"/>
      <charset val="134"/>
    </font>
    <font>
      <b/>
      <sz val="10"/>
      <name val="Arial"/>
      <charset val="1"/>
    </font>
    <font>
      <sz val="19"/>
      <color rgb="FF000000"/>
      <name val="宋体"/>
      <charset val="134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9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b/>
      <sz val="10"/>
      <name val="宋体"/>
      <charset val="1"/>
    </font>
    <font>
      <sz val="10"/>
      <name val="宋体"/>
      <charset val="1"/>
    </font>
    <font>
      <b/>
      <sz val="9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Arial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name val="微软雅黑"/>
      <charset val="1"/>
    </font>
    <font>
      <b/>
      <sz val="10"/>
      <name val="宋体"/>
      <charset val="134"/>
    </font>
    <font>
      <sz val="16"/>
      <name val="Times New Roman"/>
      <charset val="1"/>
    </font>
    <font>
      <sz val="18"/>
      <name val="宋体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44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20" borderId="26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3" borderId="27" applyNumberFormat="0" applyFon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7" fillId="12" borderId="29" applyNumberFormat="0" applyAlignment="0" applyProtection="0">
      <alignment vertical="center"/>
    </xf>
    <xf numFmtId="0" fontId="48" fillId="12" borderId="26" applyNumberFormat="0" applyAlignment="0" applyProtection="0">
      <alignment vertical="center"/>
    </xf>
    <xf numFmtId="0" fontId="58" fillId="27" borderId="30" applyNumberForma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9" fillId="0" borderId="0"/>
    <xf numFmtId="0" fontId="45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0" fillId="0" borderId="0">
      <alignment vertical="top"/>
      <protection locked="0"/>
    </xf>
    <xf numFmtId="0" fontId="1" fillId="0" borderId="0"/>
  </cellStyleXfs>
  <cellXfs count="36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8" fillId="0" borderId="5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9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8" fillId="0" borderId="1" xfId="50" applyFont="1" applyFill="1" applyBorder="1" applyAlignment="1" applyProtection="1">
      <alignment vertical="center" wrapText="1"/>
    </xf>
    <xf numFmtId="0" fontId="8" fillId="0" borderId="1" xfId="50" applyFont="1" applyFill="1" applyBorder="1" applyAlignment="1" applyProtection="1">
      <alignment vertical="center" wrapText="1"/>
      <protection locked="0"/>
    </xf>
    <xf numFmtId="0" fontId="8" fillId="0" borderId="2" xfId="50" applyFont="1" applyFill="1" applyBorder="1" applyAlignment="1" applyProtection="1">
      <alignment vertical="center" wrapText="1"/>
    </xf>
    <xf numFmtId="0" fontId="13" fillId="0" borderId="6" xfId="50" applyFont="1" applyFill="1" applyBorder="1" applyAlignment="1" applyProtection="1">
      <alignment vertical="center"/>
    </xf>
    <xf numFmtId="0" fontId="13" fillId="0" borderId="7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4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/>
    </xf>
    <xf numFmtId="176" fontId="8" fillId="0" borderId="1" xfId="50" applyNumberFormat="1" applyFont="1" applyFill="1" applyBorder="1" applyAlignment="1" applyProtection="1">
      <alignment vertical="center"/>
    </xf>
    <xf numFmtId="176" fontId="13" fillId="0" borderId="8" xfId="50" applyNumberFormat="1" applyFont="1" applyFill="1" applyBorder="1" applyAlignment="1" applyProtection="1">
      <alignment vertical="center"/>
    </xf>
    <xf numFmtId="176" fontId="8" fillId="0" borderId="1" xfId="50" applyNumberFormat="1" applyFont="1" applyFill="1" applyBorder="1" applyAlignment="1" applyProtection="1">
      <alignment vertical="center"/>
      <protection locked="0"/>
    </xf>
    <xf numFmtId="176" fontId="13" fillId="0" borderId="8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4" fontId="8" fillId="0" borderId="1" xfId="50" applyNumberFormat="1" applyFont="1" applyFill="1" applyBorder="1" applyAlignment="1" applyProtection="1">
      <alignment vertical="center"/>
    </xf>
    <xf numFmtId="0" fontId="15" fillId="0" borderId="0" xfId="50" applyFont="1" applyFill="1" applyBorder="1" applyAlignment="1" applyProtection="1">
      <alignment vertical="top"/>
      <protection locked="0"/>
    </xf>
    <xf numFmtId="0" fontId="16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wrapText="1"/>
    </xf>
    <xf numFmtId="0" fontId="17" fillId="0" borderId="0" xfId="50" applyFont="1" applyFill="1" applyAlignment="1" applyProtection="1">
      <alignment horizontal="center" vertical="center"/>
    </xf>
    <xf numFmtId="0" fontId="9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vertical="center" wrapText="1"/>
      <protection locked="0"/>
    </xf>
    <xf numFmtId="4" fontId="8" fillId="0" borderId="1" xfId="50" applyNumberFormat="1" applyFont="1" applyFill="1" applyBorder="1" applyAlignment="1" applyProtection="1">
      <alignment vertical="center"/>
      <protection locked="0"/>
    </xf>
    <xf numFmtId="0" fontId="8" fillId="0" borderId="1" xfId="50" applyFont="1" applyFill="1" applyBorder="1" applyAlignment="1" applyProtection="1">
      <alignment vertical="center"/>
      <protection locked="0"/>
    </xf>
    <xf numFmtId="0" fontId="18" fillId="0" borderId="8" xfId="50" applyFont="1" applyFill="1" applyBorder="1" applyAlignment="1" applyProtection="1">
      <alignment horizontal="center" vertical="center"/>
    </xf>
    <xf numFmtId="0" fontId="18" fillId="0" borderId="9" xfId="50" applyFont="1" applyFill="1" applyBorder="1" applyAlignment="1" applyProtection="1">
      <alignment horizontal="center" vertical="center"/>
    </xf>
    <xf numFmtId="0" fontId="18" fillId="0" borderId="4" xfId="50" applyFont="1" applyFill="1" applyBorder="1" applyAlignment="1" applyProtection="1">
      <alignment horizontal="center" vertical="center"/>
    </xf>
    <xf numFmtId="4" fontId="19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vertical="center"/>
      <protection locked="0"/>
    </xf>
    <xf numFmtId="0" fontId="20" fillId="0" borderId="1" xfId="50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/>
      <protection locked="0"/>
    </xf>
    <xf numFmtId="0" fontId="8" fillId="0" borderId="3" xfId="50" applyFont="1" applyFill="1" applyBorder="1" applyAlignment="1" applyProtection="1">
      <alignment vertical="center" wrapText="1"/>
    </xf>
    <xf numFmtId="4" fontId="8" fillId="0" borderId="3" xfId="50" applyNumberFormat="1" applyFont="1" applyFill="1" applyBorder="1" applyAlignment="1" applyProtection="1">
      <alignment vertical="center"/>
      <protection locked="0"/>
    </xf>
    <xf numFmtId="4" fontId="8" fillId="0" borderId="3" xfId="50" applyNumberFormat="1" applyFont="1" applyFill="1" applyBorder="1" applyAlignment="1" applyProtection="1">
      <alignment vertical="center"/>
    </xf>
    <xf numFmtId="0" fontId="19" fillId="0" borderId="3" xfId="50" applyFont="1" applyFill="1" applyBorder="1" applyAlignment="1" applyProtection="1">
      <alignment horizontal="center" vertical="center"/>
    </xf>
    <xf numFmtId="0" fontId="19" fillId="0" borderId="3" xfId="50" applyFont="1" applyFill="1" applyBorder="1" applyAlignment="1" applyProtection="1">
      <alignment horizontal="left" vertical="center"/>
    </xf>
    <xf numFmtId="0" fontId="19" fillId="0" borderId="3" xfId="50" applyFont="1" applyFill="1" applyBorder="1" applyAlignment="1" applyProtection="1">
      <alignment horizontal="right" vertical="center"/>
    </xf>
    <xf numFmtId="4" fontId="19" fillId="0" borderId="3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0" fontId="23" fillId="0" borderId="3" xfId="50" applyFont="1" applyFill="1" applyBorder="1" applyAlignment="1" applyProtection="1"/>
    <xf numFmtId="0" fontId="23" fillId="0" borderId="3" xfId="50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49" fontId="3" fillId="0" borderId="6" xfId="5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24" fillId="0" borderId="0" xfId="50" applyNumberFormat="1" applyFont="1" applyFill="1" applyBorder="1" applyAlignment="1" applyProtection="1"/>
    <xf numFmtId="0" fontId="24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5" fillId="0" borderId="0" xfId="50" applyFont="1" applyFill="1" applyBorder="1" applyAlignment="1" applyProtection="1">
      <alignment horizontal="right"/>
    </xf>
    <xf numFmtId="49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49" fontId="2" fillId="0" borderId="6" xfId="50" applyNumberFormat="1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8" fillId="0" borderId="8" xfId="50" applyFont="1" applyFill="1" applyBorder="1" applyAlignment="1" applyProtection="1">
      <alignment horizontal="left" vertical="center" wrapText="1"/>
    </xf>
    <xf numFmtId="0" fontId="8" fillId="0" borderId="1" xfId="50" applyFont="1" applyFill="1" applyBorder="1" applyAlignment="1" applyProtection="1">
      <alignment vertical="center"/>
    </xf>
    <xf numFmtId="0" fontId="26" fillId="0" borderId="8" xfId="50" applyFont="1" applyFill="1" applyBorder="1" applyAlignment="1" applyProtection="1">
      <alignment horizontal="center" vertical="center"/>
    </xf>
    <xf numFmtId="0" fontId="26" fillId="0" borderId="4" xfId="50" applyFont="1" applyFill="1" applyBorder="1" applyAlignment="1" applyProtection="1">
      <alignment horizontal="center" vertical="center"/>
    </xf>
    <xf numFmtId="0" fontId="27" fillId="0" borderId="0" xfId="50" applyFont="1" applyFill="1" applyBorder="1" applyAlignment="1" applyProtection="1">
      <alignment vertical="center"/>
    </xf>
    <xf numFmtId="0" fontId="12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8" fillId="0" borderId="7" xfId="50" applyFont="1" applyFill="1" applyBorder="1" applyAlignment="1" applyProtection="1">
      <alignment vertical="center" wrapText="1"/>
    </xf>
    <xf numFmtId="0" fontId="27" fillId="0" borderId="1" xfId="50" applyFont="1" applyFill="1" applyBorder="1" applyAlignment="1" applyProtection="1"/>
    <xf numFmtId="0" fontId="8" fillId="0" borderId="7" xfId="50" applyFont="1" applyFill="1" applyBorder="1" applyAlignment="1" applyProtection="1">
      <alignment horizontal="center" wrapText="1"/>
    </xf>
    <xf numFmtId="0" fontId="27" fillId="0" borderId="7" xfId="50" applyFont="1" applyFill="1" applyBorder="1" applyAlignment="1" applyProtection="1">
      <alignment horizontal="center"/>
    </xf>
    <xf numFmtId="0" fontId="27" fillId="0" borderId="7" xfId="50" applyFont="1" applyFill="1" applyBorder="1" applyAlignment="1" applyProtection="1">
      <alignment horizontal="center" wrapText="1"/>
    </xf>
    <xf numFmtId="0" fontId="8" fillId="0" borderId="17" xfId="50" applyFont="1" applyFill="1" applyBorder="1" applyAlignment="1" applyProtection="1">
      <alignment horizontal="left" wrapText="1"/>
    </xf>
    <xf numFmtId="0" fontId="27" fillId="0" borderId="1" xfId="50" applyFont="1" applyFill="1" applyBorder="1" applyAlignment="1" applyProtection="1">
      <alignment horizontal="center"/>
    </xf>
    <xf numFmtId="0" fontId="8" fillId="0" borderId="7" xfId="50" applyFont="1" applyFill="1" applyBorder="1" applyAlignment="1" applyProtection="1">
      <alignment horizontal="left" wrapText="1"/>
    </xf>
    <xf numFmtId="0" fontId="26" fillId="0" borderId="8" xfId="50" applyFont="1" applyFill="1" applyBorder="1" applyAlignment="1" applyProtection="1">
      <alignment horizontal="center" vertical="center" wrapText="1"/>
      <protection locked="0"/>
    </xf>
    <xf numFmtId="0" fontId="26" fillId="0" borderId="9" xfId="50" applyFont="1" applyFill="1" applyBorder="1" applyAlignment="1" applyProtection="1">
      <alignment horizontal="center" vertical="center" wrapText="1"/>
      <protection locked="0"/>
    </xf>
    <xf numFmtId="0" fontId="28" fillId="0" borderId="9" xfId="50" applyFont="1" applyFill="1" applyBorder="1" applyAlignment="1" applyProtection="1">
      <alignment horizontal="left" vertical="center"/>
    </xf>
    <xf numFmtId="0" fontId="28" fillId="0" borderId="4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vertical="top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12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4" fontId="13" fillId="0" borderId="7" xfId="50" applyNumberFormat="1" applyFont="1" applyFill="1" applyBorder="1" applyAlignment="1" applyProtection="1">
      <alignment vertical="center"/>
      <protection locked="0"/>
    </xf>
    <xf numFmtId="4" fontId="13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4" fontId="13" fillId="0" borderId="6" xfId="50" applyNumberFormat="1" applyFont="1" applyFill="1" applyBorder="1" applyAlignment="1" applyProtection="1">
      <alignment vertical="center"/>
      <protection locked="0"/>
    </xf>
    <xf numFmtId="43" fontId="27" fillId="0" borderId="3" xfId="50" applyNumberFormat="1" applyFont="1" applyFill="1" applyBorder="1" applyAlignment="1" applyProtection="1">
      <alignment horizontal="center"/>
    </xf>
    <xf numFmtId="43" fontId="13" fillId="0" borderId="5" xfId="50" applyNumberFormat="1" applyFont="1" applyFill="1" applyBorder="1" applyAlignment="1" applyProtection="1">
      <alignment vertical="center"/>
    </xf>
    <xf numFmtId="43" fontId="13" fillId="0" borderId="7" xfId="50" applyNumberFormat="1" applyFont="1" applyFill="1" applyBorder="1" applyAlignment="1" applyProtection="1">
      <alignment vertical="center"/>
    </xf>
    <xf numFmtId="43" fontId="13" fillId="0" borderId="3" xfId="50" applyNumberFormat="1" applyFont="1" applyFill="1" applyBorder="1" applyAlignment="1" applyProtection="1">
      <alignment horizontal="center"/>
      <protection locked="0"/>
    </xf>
    <xf numFmtId="43" fontId="13" fillId="0" borderId="7" xfId="50" applyNumberFormat="1" applyFont="1" applyFill="1" applyBorder="1" applyAlignment="1" applyProtection="1">
      <alignment horizontal="center"/>
      <protection locked="0"/>
    </xf>
    <xf numFmtId="4" fontId="13" fillId="0" borderId="7" xfId="50" applyNumberFormat="1" applyFont="1" applyFill="1" applyBorder="1" applyAlignment="1" applyProtection="1">
      <alignment horizontal="right"/>
      <protection locked="0"/>
    </xf>
    <xf numFmtId="4" fontId="28" fillId="0" borderId="7" xfId="50" applyNumberFormat="1" applyFont="1" applyFill="1" applyBorder="1" applyAlignment="1" applyProtection="1">
      <alignment vertical="center"/>
      <protection locked="0"/>
    </xf>
    <xf numFmtId="4" fontId="23" fillId="0" borderId="7" xfId="50" applyNumberFormat="1" applyFont="1" applyFill="1" applyBorder="1" applyAlignment="1" applyProtection="1">
      <alignment vertical="center"/>
    </xf>
    <xf numFmtId="0" fontId="2" fillId="0" borderId="11" xfId="50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/>
    <xf numFmtId="43" fontId="27" fillId="0" borderId="1" xfId="50" applyNumberFormat="1" applyFont="1" applyFill="1" applyBorder="1" applyAlignment="1" applyProtection="1"/>
    <xf numFmtId="0" fontId="23" fillId="0" borderId="1" xfId="50" applyFont="1" applyFill="1" applyBorder="1" applyAlignment="1" applyProtection="1"/>
    <xf numFmtId="4" fontId="28" fillId="0" borderId="7" xfId="50" applyNumberFormat="1" applyFont="1" applyFill="1" applyBorder="1" applyAlignment="1" applyProtection="1">
      <alignment vertical="center"/>
    </xf>
    <xf numFmtId="49" fontId="9" fillId="0" borderId="0" xfId="50" applyNumberFormat="1" applyFont="1" applyFill="1" applyBorder="1" applyAlignment="1" applyProtection="1"/>
    <xf numFmtId="0" fontId="3" fillId="0" borderId="8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27" fillId="0" borderId="1" xfId="50" applyNumberFormat="1" applyFont="1" applyFill="1" applyBorder="1" applyAlignment="1" applyProtection="1"/>
    <xf numFmtId="0" fontId="27" fillId="0" borderId="1" xfId="50" applyFont="1" applyFill="1" applyBorder="1" applyAlignment="1" applyProtection="1">
      <alignment wrapText="1"/>
    </xf>
    <xf numFmtId="0" fontId="23" fillId="0" borderId="8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0" fontId="26" fillId="0" borderId="1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wrapText="1"/>
    </xf>
    <xf numFmtId="0" fontId="23" fillId="0" borderId="1" xfId="50" applyFont="1" applyFill="1" applyBorder="1" applyAlignment="1" applyProtection="1">
      <alignment wrapText="1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9" fillId="0" borderId="0" xfId="50" applyFont="1" applyFill="1" applyBorder="1" applyAlignment="1" applyProtection="1">
      <alignment horizontal="right" wrapText="1"/>
    </xf>
    <xf numFmtId="0" fontId="2" fillId="0" borderId="11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4" fontId="20" fillId="0" borderId="1" xfId="50" applyNumberFormat="1" applyFont="1" applyFill="1" applyBorder="1" applyAlignment="1" applyProtection="1">
      <alignment vertical="center"/>
    </xf>
    <xf numFmtId="0" fontId="29" fillId="0" borderId="0" xfId="50" applyFont="1" applyFill="1" applyBorder="1" applyAlignment="1" applyProtection="1">
      <alignment horizontal="center"/>
    </xf>
    <xf numFmtId="0" fontId="29" fillId="0" borderId="0" xfId="50" applyFont="1" applyFill="1" applyBorder="1" applyAlignment="1" applyProtection="1">
      <alignment horizontal="center" wrapText="1"/>
    </xf>
    <xf numFmtId="0" fontId="29" fillId="0" borderId="0" xfId="50" applyFont="1" applyFill="1" applyBorder="1" applyAlignment="1" applyProtection="1">
      <alignment wrapText="1"/>
    </xf>
    <xf numFmtId="0" fontId="2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9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176" fontId="13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30" fillId="0" borderId="0" xfId="51" applyNumberFormat="1" applyFont="1" applyFill="1" applyBorder="1" applyAlignment="1" applyProtection="1">
      <alignment horizontal="left" vertical="center"/>
    </xf>
    <xf numFmtId="49" fontId="9" fillId="0" borderId="0" xfId="51" applyNumberFormat="1" applyFont="1" applyFill="1" applyAlignment="1">
      <alignment horizontal="center"/>
    </xf>
    <xf numFmtId="49" fontId="9" fillId="0" borderId="0" xfId="51" applyNumberFormat="1" applyFont="1" applyFill="1"/>
    <xf numFmtId="0" fontId="9" fillId="0" borderId="0" xfId="51" applyFont="1" applyFill="1"/>
    <xf numFmtId="0" fontId="31" fillId="0" borderId="21" xfId="51" applyNumberFormat="1" applyFont="1" applyFill="1" applyBorder="1" applyAlignment="1" applyProtection="1">
      <alignment horizontal="center" vertical="center"/>
    </xf>
    <xf numFmtId="0" fontId="31" fillId="0" borderId="22" xfId="51" applyNumberFormat="1" applyFont="1" applyFill="1" applyBorder="1" applyAlignment="1" applyProtection="1">
      <alignment horizontal="center" vertical="center"/>
    </xf>
    <xf numFmtId="49" fontId="31" fillId="0" borderId="3" xfId="51" applyNumberFormat="1" applyFont="1" applyFill="1" applyBorder="1" applyAlignment="1" applyProtection="1">
      <alignment horizontal="center" vertical="center" wrapText="1"/>
    </xf>
    <xf numFmtId="49" fontId="31" fillId="0" borderId="21" xfId="51" applyNumberFormat="1" applyFont="1" applyFill="1" applyBorder="1" applyAlignment="1" applyProtection="1">
      <alignment horizontal="center" vertical="center" wrapText="1"/>
    </xf>
    <xf numFmtId="0" fontId="31" fillId="0" borderId="23" xfId="51" applyNumberFormat="1" applyFont="1" applyFill="1" applyBorder="1" applyAlignment="1" applyProtection="1">
      <alignment horizontal="center" vertical="center"/>
    </xf>
    <xf numFmtId="49" fontId="31" fillId="0" borderId="3" xfId="51" applyNumberFormat="1" applyFont="1" applyFill="1" applyBorder="1" applyAlignment="1" applyProtection="1">
      <alignment horizontal="center" vertical="center"/>
    </xf>
    <xf numFmtId="0" fontId="31" fillId="0" borderId="3" xfId="51" applyNumberFormat="1" applyFont="1" applyFill="1" applyBorder="1" applyAlignment="1" applyProtection="1">
      <alignment horizontal="center" vertical="center"/>
    </xf>
    <xf numFmtId="49" fontId="23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3" fillId="0" borderId="3" xfId="44" applyNumberFormat="1" applyFont="1" applyFill="1" applyBorder="1" applyAlignment="1">
      <alignment vertical="center"/>
    </xf>
    <xf numFmtId="176" fontId="23" fillId="0" borderId="3" xfId="44" applyNumberFormat="1" applyFont="1" applyFill="1" applyBorder="1" applyAlignment="1">
      <alignment vertical="center"/>
    </xf>
    <xf numFmtId="176" fontId="23" fillId="0" borderId="3" xfId="51" applyNumberFormat="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176" fontId="2" fillId="0" borderId="0" xfId="51" applyNumberFormat="1" applyFont="1" applyFill="1"/>
    <xf numFmtId="176" fontId="32" fillId="0" borderId="3" xfId="50" applyNumberFormat="1" applyFont="1" applyFill="1" applyBorder="1" applyAlignment="1" applyProtection="1">
      <alignment vertical="center"/>
    </xf>
    <xf numFmtId="0" fontId="2" fillId="0" borderId="3" xfId="51" applyFont="1" applyFill="1" applyBorder="1"/>
    <xf numFmtId="0" fontId="33" fillId="0" borderId="0" xfId="51" applyNumberFormat="1" applyFont="1" applyFill="1" applyBorder="1" applyAlignment="1" applyProtection="1">
      <alignment horizontal="right" vertical="center"/>
    </xf>
    <xf numFmtId="0" fontId="30" fillId="0" borderId="0" xfId="51" applyNumberFormat="1" applyFont="1" applyFill="1" applyBorder="1" applyAlignment="1" applyProtection="1">
      <alignment horizontal="right"/>
    </xf>
    <xf numFmtId="176" fontId="1" fillId="0" borderId="0" xfId="51" applyNumberFormat="1" applyFont="1" applyFill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4" fillId="0" borderId="3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/>
    <xf numFmtId="49" fontId="23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11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/>
    </xf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5" xfId="50" applyNumberFormat="1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/>
    </xf>
    <xf numFmtId="4" fontId="19" fillId="0" borderId="1" xfId="50" applyNumberFormat="1" applyFont="1" applyFill="1" applyBorder="1" applyAlignment="1" applyProtection="1">
      <alignment vertical="center"/>
    </xf>
    <xf numFmtId="176" fontId="1" fillId="0" borderId="0" xfId="50" applyNumberFormat="1" applyFont="1" applyFill="1" applyBorder="1" applyAlignment="1" applyProtection="1"/>
    <xf numFmtId="0" fontId="35" fillId="0" borderId="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left" vertical="center"/>
    </xf>
    <xf numFmtId="176" fontId="2" fillId="0" borderId="5" xfId="50" applyNumberFormat="1" applyFont="1" applyFill="1" applyBorder="1" applyAlignment="1" applyProtection="1">
      <alignment horizontal="right" vertical="center" wrapText="1"/>
    </xf>
    <xf numFmtId="0" fontId="2" fillId="0" borderId="1" xfId="50" applyFont="1" applyFill="1" applyBorder="1" applyAlignment="1" applyProtection="1">
      <alignment horizontal="left" vertical="center"/>
      <protection locked="0"/>
    </xf>
    <xf numFmtId="176" fontId="2" fillId="0" borderId="7" xfId="50" applyNumberFormat="1" applyFont="1" applyFill="1" applyBorder="1" applyAlignment="1" applyProtection="1">
      <alignment horizontal="right" vertical="center" wrapText="1"/>
    </xf>
    <xf numFmtId="0" fontId="2" fillId="0" borderId="7" xfId="50" applyFont="1" applyFill="1" applyBorder="1" applyAlignment="1" applyProtection="1">
      <alignment vertical="center" wrapText="1"/>
      <protection locked="0"/>
    </xf>
    <xf numFmtId="176" fontId="2" fillId="0" borderId="5" xfId="50" applyNumberFormat="1" applyFont="1" applyFill="1" applyBorder="1" applyAlignment="1" applyProtection="1">
      <alignment horizontal="right" vertical="center"/>
      <protection locked="0"/>
    </xf>
    <xf numFmtId="176" fontId="2" fillId="0" borderId="1" xfId="50" applyNumberFormat="1" applyFont="1" applyFill="1" applyBorder="1" applyAlignment="1" applyProtection="1">
      <alignment vertical="center"/>
      <protection locked="0"/>
    </xf>
    <xf numFmtId="176" fontId="13" fillId="0" borderId="5" xfId="50" applyNumberFormat="1" applyFont="1" applyFill="1" applyBorder="1" applyAlignment="1" applyProtection="1">
      <alignment horizontal="right" vertical="center"/>
      <protection locked="0"/>
    </xf>
    <xf numFmtId="176" fontId="2" fillId="0" borderId="2" xfId="50" applyNumberFormat="1" applyFont="1" applyFill="1" applyBorder="1" applyAlignment="1" applyProtection="1">
      <alignment vertical="center"/>
      <protection locked="0"/>
    </xf>
    <xf numFmtId="0" fontId="2" fillId="0" borderId="8" xfId="50" applyFont="1" applyFill="1" applyBorder="1" applyAlignment="1" applyProtection="1">
      <alignment horizontal="left" vertical="center"/>
      <protection locked="0"/>
    </xf>
    <xf numFmtId="176" fontId="13" fillId="0" borderId="3" xfId="50" applyNumberFormat="1" applyFont="1" applyFill="1" applyBorder="1" applyAlignment="1" applyProtection="1">
      <alignment vertical="center"/>
      <protection locked="0"/>
    </xf>
    <xf numFmtId="0" fontId="2" fillId="0" borderId="8" xfId="50" applyFont="1" applyFill="1" applyBorder="1" applyAlignment="1" applyProtection="1">
      <alignment horizontal="left" vertical="center" wrapText="1"/>
      <protection locked="0"/>
    </xf>
    <xf numFmtId="176" fontId="1" fillId="0" borderId="3" xfId="50" applyNumberFormat="1" applyFont="1" applyFill="1" applyBorder="1" applyAlignment="1" applyProtection="1">
      <alignment vertical="center"/>
    </xf>
    <xf numFmtId="176" fontId="13" fillId="0" borderId="7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vertical="center"/>
    </xf>
    <xf numFmtId="176" fontId="13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horizontal="left" vertical="center" wrapText="1"/>
      <protection locked="0"/>
    </xf>
    <xf numFmtId="0" fontId="20" fillId="0" borderId="1" xfId="50" applyFont="1" applyFill="1" applyBorder="1" applyAlignment="1" applyProtection="1">
      <alignment horizontal="center" vertical="center"/>
    </xf>
    <xf numFmtId="176" fontId="20" fillId="0" borderId="1" xfId="50" applyNumberFormat="1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20" fillId="0" borderId="1" xfId="5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vertical="top"/>
      <protection locked="0"/>
    </xf>
    <xf numFmtId="176" fontId="0" fillId="0" borderId="0" xfId="0" applyNumberFormat="1" applyFont="1" applyFill="1" applyBorder="1" applyAlignment="1" applyProtection="1">
      <alignment vertical="top"/>
      <protection locked="0"/>
    </xf>
    <xf numFmtId="176" fontId="1" fillId="0" borderId="0" xfId="50" applyNumberFormat="1" applyFont="1" applyFill="1" applyBorder="1" applyAlignment="1" applyProtection="1">
      <alignment vertical="center"/>
    </xf>
    <xf numFmtId="176" fontId="17" fillId="0" borderId="0" xfId="50" applyNumberFormat="1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176" fontId="6" fillId="0" borderId="0" xfId="50" applyNumberFormat="1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176" fontId="3" fillId="0" borderId="2" xfId="50" applyNumberFormat="1" applyFont="1" applyFill="1" applyBorder="1" applyAlignment="1" applyProtection="1">
      <alignment horizontal="center" vertical="center"/>
    </xf>
    <xf numFmtId="176" fontId="3" fillId="0" borderId="7" xfId="50" applyNumberFormat="1" applyFont="1" applyFill="1" applyBorder="1" applyAlignment="1" applyProtection="1">
      <alignment horizontal="center" vertical="center"/>
    </xf>
    <xf numFmtId="176" fontId="3" fillId="0" borderId="8" xfId="50" applyNumberFormat="1" applyFont="1" applyFill="1" applyBorder="1" applyAlignment="1" applyProtection="1">
      <alignment horizontal="right" vertical="center"/>
    </xf>
    <xf numFmtId="176" fontId="2" fillId="0" borderId="3" xfId="50" applyNumberFormat="1" applyFont="1" applyFill="1" applyBorder="1" applyAlignment="1" applyProtection="1">
      <alignment horizontal="right" vertical="center"/>
    </xf>
    <xf numFmtId="4" fontId="2" fillId="0" borderId="3" xfId="50" applyNumberFormat="1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8" fillId="0" borderId="1" xfId="50" applyFont="1" applyFill="1" applyBorder="1" applyAlignment="1" applyProtection="1">
      <alignment horizontal="left" vertical="center"/>
    </xf>
    <xf numFmtId="4" fontId="3" fillId="0" borderId="11" xfId="50" applyNumberFormat="1" applyFont="1" applyFill="1" applyBorder="1" applyAlignment="1" applyProtection="1">
      <alignment horizontal="right" vertical="center"/>
    </xf>
    <xf numFmtId="4" fontId="3" fillId="0" borderId="23" xfId="50" applyNumberFormat="1" applyFont="1" applyFill="1" applyBorder="1" applyAlignment="1" applyProtection="1">
      <alignment horizontal="right" vertical="center"/>
    </xf>
    <xf numFmtId="4" fontId="2" fillId="0" borderId="3" xfId="50" applyNumberFormat="1" applyFont="1" applyFill="1" applyBorder="1" applyAlignment="1" applyProtection="1">
      <alignment horizontal="right" vertical="center"/>
      <protection locked="0"/>
    </xf>
    <xf numFmtId="4" fontId="3" fillId="0" borderId="23" xfId="50" applyNumberFormat="1" applyFont="1" applyFill="1" applyBorder="1" applyAlignment="1" applyProtection="1">
      <alignment horizontal="right" vertical="center"/>
      <protection locked="0"/>
    </xf>
    <xf numFmtId="0" fontId="1" fillId="0" borderId="23" xfId="50" applyFont="1" applyFill="1" applyBorder="1" applyAlignment="1" applyProtection="1">
      <alignment horizontal="right" vertical="center"/>
    </xf>
    <xf numFmtId="0" fontId="8" fillId="0" borderId="2" xfId="50" applyFont="1" applyFill="1" applyBorder="1" applyAlignment="1" applyProtection="1">
      <alignment vertical="center"/>
    </xf>
    <xf numFmtId="176" fontId="3" fillId="0" borderId="3" xfId="50" applyNumberFormat="1" applyFont="1" applyFill="1" applyBorder="1" applyAlignment="1" applyProtection="1">
      <alignment horizontal="right" vertical="center"/>
    </xf>
    <xf numFmtId="0" fontId="8" fillId="0" borderId="3" xfId="50" applyFont="1" applyFill="1" applyBorder="1" applyAlignment="1" applyProtection="1">
      <alignment vertical="center"/>
    </xf>
    <xf numFmtId="176" fontId="3" fillId="0" borderId="9" xfId="50" applyNumberFormat="1" applyFont="1" applyFill="1" applyBorder="1" applyAlignment="1" applyProtection="1">
      <alignment horizontal="right" vertical="center"/>
    </xf>
    <xf numFmtId="0" fontId="37" fillId="0" borderId="3" xfId="50" applyFont="1" applyFill="1" applyBorder="1" applyAlignment="1" applyProtection="1">
      <alignment horizontal="center"/>
    </xf>
    <xf numFmtId="176" fontId="20" fillId="0" borderId="9" xfId="50" applyNumberFormat="1" applyFont="1" applyFill="1" applyBorder="1" applyAlignment="1" applyProtection="1">
      <alignment horizontal="right" vertical="center"/>
    </xf>
    <xf numFmtId="176" fontId="20" fillId="0" borderId="3" xfId="50" applyNumberFormat="1" applyFont="1" applyFill="1" applyBorder="1" applyAlignment="1" applyProtection="1">
      <alignment horizontal="right" vertical="center"/>
    </xf>
    <xf numFmtId="10" fontId="0" fillId="0" borderId="0" xfId="11" applyNumberFormat="1" applyFont="1" applyFill="1" applyBorder="1" applyAlignment="1" applyProtection="1">
      <alignment vertical="top"/>
      <protection locked="0"/>
    </xf>
    <xf numFmtId="0" fontId="38" fillId="0" borderId="0" xfId="0" applyFont="1" applyAlignment="1">
      <alignment horizontal="justify" vertical="top"/>
      <protection locked="0"/>
    </xf>
    <xf numFmtId="4" fontId="38" fillId="0" borderId="0" xfId="0" applyNumberFormat="1" applyFont="1" applyAlignment="1">
      <alignment horizontal="justify" vertical="top"/>
      <protection locked="0"/>
    </xf>
    <xf numFmtId="0" fontId="6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1" xfId="50" applyNumberFormat="1" applyFont="1" applyFill="1" applyBorder="1" applyAlignment="1" applyProtection="1">
      <alignment horizontal="right" vertical="center"/>
      <protection locked="0"/>
    </xf>
    <xf numFmtId="4" fontId="3" fillId="0" borderId="2" xfId="50" applyNumberFormat="1" applyFont="1" applyFill="1" applyBorder="1" applyAlignment="1" applyProtection="1">
      <alignment horizontal="right" vertical="center"/>
      <protection locked="0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4" fontId="3" fillId="0" borderId="2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4" fontId="3" fillId="0" borderId="3" xfId="50" applyNumberFormat="1" applyFont="1" applyFill="1" applyBorder="1" applyAlignment="1" applyProtection="1">
      <alignment vertical="center"/>
    </xf>
    <xf numFmtId="0" fontId="1" fillId="0" borderId="3" xfId="50" applyFont="1" applyFill="1" applyBorder="1" applyAlignment="1" applyProtection="1">
      <alignment horizontal="right" vertical="center"/>
    </xf>
    <xf numFmtId="0" fontId="1" fillId="0" borderId="3" xfId="50" applyFont="1" applyFill="1" applyBorder="1" applyAlignment="1" applyProtection="1">
      <alignment vertical="center"/>
    </xf>
    <xf numFmtId="176" fontId="3" fillId="0" borderId="3" xfId="50" applyNumberFormat="1" applyFont="1" applyFill="1" applyBorder="1" applyAlignment="1" applyProtection="1">
      <alignment horizontal="center" vertical="center"/>
    </xf>
    <xf numFmtId="176" fontId="20" fillId="0" borderId="3" xfId="50" applyNumberFormat="1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176" fontId="8" fillId="0" borderId="1" xfId="50" applyNumberFormat="1" applyFont="1" applyFill="1" applyBorder="1" applyAlignment="1" applyProtection="1">
      <alignment vertical="center" wrapText="1"/>
    </xf>
    <xf numFmtId="176" fontId="3" fillId="0" borderId="1" xfId="50" applyNumberFormat="1" applyFont="1" applyFill="1" applyBorder="1" applyAlignment="1" applyProtection="1">
      <alignment vertical="center"/>
    </xf>
    <xf numFmtId="0" fontId="20" fillId="0" borderId="1" xfId="50" applyFont="1" applyFill="1" applyBorder="1" applyAlignment="1" applyProtection="1">
      <alignment horizontal="right" vertical="center"/>
      <protection locked="0"/>
    </xf>
    <xf numFmtId="177" fontId="19" fillId="0" borderId="1" xfId="50" applyNumberFormat="1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43" fontId="8" fillId="0" borderId="1" xfId="50" applyNumberFormat="1" applyFont="1" applyFill="1" applyBorder="1" applyAlignment="1" applyProtection="1">
      <alignment vertical="center"/>
      <protection locked="0"/>
    </xf>
    <xf numFmtId="43" fontId="13" fillId="0" borderId="1" xfId="50" applyNumberFormat="1" applyFont="1" applyFill="1" applyBorder="1" applyAlignment="1" applyProtection="1">
      <alignment vertical="top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43" fontId="19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2" borderId="4" xfId="50" applyFont="1" applyFill="1" applyBorder="1" applyAlignment="1" applyProtection="1">
      <alignment horizontal="center" vertical="center" wrapText="1"/>
      <protection locked="0"/>
    </xf>
    <xf numFmtId="0" fontId="39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left" vertical="center"/>
    </xf>
    <xf numFmtId="4" fontId="13" fillId="0" borderId="4" xfId="50" applyNumberFormat="1" applyFont="1" applyFill="1" applyBorder="1" applyAlignment="1" applyProtection="1">
      <alignment horizontal="right" vertical="center"/>
    </xf>
    <xf numFmtId="0" fontId="2" fillId="0" borderId="4" xfId="50" applyFont="1" applyFill="1" applyBorder="1" applyAlignment="1" applyProtection="1">
      <alignment horizontal="left" vertical="center" wrapText="1"/>
      <protection locked="0"/>
    </xf>
    <xf numFmtId="4" fontId="2" fillId="0" borderId="4" xfId="50" applyNumberFormat="1" applyFont="1" applyFill="1" applyBorder="1" applyAlignment="1" applyProtection="1">
      <alignment horizontal="right" vertical="center"/>
      <protection locked="0"/>
    </xf>
    <xf numFmtId="0" fontId="2" fillId="0" borderId="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5" xfId="50" applyFont="1" applyFill="1" applyBorder="1" applyAlignment="1" applyProtection="1"/>
    <xf numFmtId="4" fontId="2" fillId="0" borderId="5" xfId="50" applyNumberFormat="1" applyFont="1" applyFill="1" applyBorder="1" applyAlignment="1" applyProtection="1">
      <alignment horizontal="right" vertical="center"/>
      <protection locked="0"/>
    </xf>
    <xf numFmtId="0" fontId="23" fillId="0" borderId="7" xfId="50" applyFont="1" applyFill="1" applyBorder="1" applyAlignment="1" applyProtection="1">
      <alignment horizontal="center" vertical="center"/>
    </xf>
    <xf numFmtId="4" fontId="23" fillId="0" borderId="5" xfId="50" applyNumberFormat="1" applyFont="1" applyFill="1" applyBorder="1" applyAlignment="1" applyProtection="1">
      <alignment horizontal="right" vertical="center"/>
    </xf>
    <xf numFmtId="0" fontId="23" fillId="0" borderId="5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>
      <alignment horizontal="right" vertical="center"/>
    </xf>
    <xf numFmtId="0" fontId="2" fillId="0" borderId="5" xfId="50" applyFont="1" applyFill="1" applyBorder="1" applyAlignment="1" applyProtection="1">
      <alignment horizontal="left" vertical="center"/>
    </xf>
    <xf numFmtId="0" fontId="23" fillId="0" borderId="7" xfId="50" applyFont="1" applyFill="1" applyBorder="1" applyAlignment="1" applyProtection="1">
      <alignment horizontal="center" vertical="center"/>
      <protection locked="0"/>
    </xf>
    <xf numFmtId="4" fontId="23" fillId="0" borderId="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1" workbookViewId="0">
      <selection activeCell="B7" sqref="B7:B8"/>
    </sheetView>
  </sheetViews>
  <sheetFormatPr defaultColWidth="9.1047619047619" defaultRowHeight="12" customHeight="1" outlineLevelCol="3"/>
  <cols>
    <col min="1" max="1" width="39.552380952381" style="32" customWidth="1"/>
    <col min="2" max="2" width="30.8190476190476" style="32" customWidth="1"/>
    <col min="3" max="3" width="33.5428571428571" style="32" customWidth="1"/>
    <col min="4" max="4" width="46.1047619047619" style="32" customWidth="1"/>
    <col min="5" max="5" width="9.1047619047619" style="21" customWidth="1"/>
    <col min="6" max="16384" width="9.1047619047619" style="21"/>
  </cols>
  <sheetData>
    <row r="1" customHeight="1" spans="4:4">
      <c r="D1" s="347"/>
    </row>
    <row r="2" s="346" customFormat="1" ht="36" customHeight="1" spans="1:4">
      <c r="A2" s="348" t="s">
        <v>0</v>
      </c>
      <c r="B2" s="348"/>
      <c r="C2" s="348"/>
      <c r="D2" s="348"/>
    </row>
    <row r="3" s="19" customFormat="1" ht="24" customHeight="1" spans="1:4">
      <c r="A3" s="7" t="s">
        <v>1</v>
      </c>
      <c r="B3" s="263"/>
      <c r="C3" s="263"/>
      <c r="D3" s="317" t="s">
        <v>2</v>
      </c>
    </row>
    <row r="4" ht="19.5" customHeight="1" spans="1:4">
      <c r="A4" s="39" t="s">
        <v>3</v>
      </c>
      <c r="B4" s="126"/>
      <c r="C4" s="39" t="s">
        <v>4</v>
      </c>
      <c r="D4" s="126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18.75" customHeight="1" spans="1:4">
      <c r="A7" s="349" t="s">
        <v>8</v>
      </c>
      <c r="B7" s="350">
        <v>557.456582</v>
      </c>
      <c r="C7" s="351" t="s">
        <v>9</v>
      </c>
      <c r="D7" s="352"/>
    </row>
    <row r="8" ht="18.75" customHeight="1" spans="1:4">
      <c r="A8" s="264" t="s">
        <v>10</v>
      </c>
      <c r="B8" s="350">
        <v>1000</v>
      </c>
      <c r="C8" s="353" t="s">
        <v>11</v>
      </c>
      <c r="D8" s="350"/>
    </row>
    <row r="9" ht="18.75" customHeight="1" spans="1:4">
      <c r="A9" s="264" t="s">
        <v>12</v>
      </c>
      <c r="B9" s="350"/>
      <c r="C9" s="353" t="s">
        <v>13</v>
      </c>
      <c r="D9" s="350"/>
    </row>
    <row r="10" ht="18.75" customHeight="1" spans="1:4">
      <c r="A10" s="264" t="s">
        <v>14</v>
      </c>
      <c r="B10" s="350"/>
      <c r="C10" s="353" t="s">
        <v>15</v>
      </c>
      <c r="D10" s="350"/>
    </row>
    <row r="11" ht="18.75" customHeight="1" spans="1:4">
      <c r="A11" s="264" t="s">
        <v>16</v>
      </c>
      <c r="B11" s="350"/>
      <c r="C11" s="353" t="s">
        <v>17</v>
      </c>
      <c r="D11" s="350"/>
    </row>
    <row r="12" ht="18.75" customHeight="1" spans="1:4">
      <c r="A12" s="264" t="s">
        <v>18</v>
      </c>
      <c r="B12" s="350"/>
      <c r="C12" s="353" t="s">
        <v>19</v>
      </c>
      <c r="D12" s="350"/>
    </row>
    <row r="13" ht="18.75" customHeight="1" spans="1:4">
      <c r="A13" s="264" t="s">
        <v>20</v>
      </c>
      <c r="B13" s="350"/>
      <c r="C13" s="353" t="s">
        <v>21</v>
      </c>
      <c r="D13" s="350"/>
    </row>
    <row r="14" ht="18.75" customHeight="1" spans="1:4">
      <c r="A14" s="264" t="s">
        <v>22</v>
      </c>
      <c r="B14" s="350"/>
      <c r="C14" s="354" t="s">
        <v>23</v>
      </c>
      <c r="D14" s="350">
        <v>1044.28</v>
      </c>
    </row>
    <row r="15" ht="20" customHeight="1" spans="1:4">
      <c r="A15" s="264" t="s">
        <v>24</v>
      </c>
      <c r="B15" s="350">
        <v>250</v>
      </c>
      <c r="C15" s="354" t="s">
        <v>25</v>
      </c>
      <c r="D15" s="350"/>
    </row>
    <row r="16" ht="18.75" customHeight="1" spans="1:4">
      <c r="A16" s="256"/>
      <c r="B16" s="350"/>
      <c r="C16" s="353" t="s">
        <v>26</v>
      </c>
      <c r="D16" s="350">
        <v>33.47</v>
      </c>
    </row>
    <row r="17" ht="18.75" customHeight="1" spans="1:4">
      <c r="A17" s="256"/>
      <c r="B17" s="350"/>
      <c r="C17" s="353" t="s">
        <v>27</v>
      </c>
      <c r="D17" s="350"/>
    </row>
    <row r="18" ht="18.75" customHeight="1" spans="1:4">
      <c r="A18" s="256"/>
      <c r="B18" s="350"/>
      <c r="C18" s="353" t="s">
        <v>28</v>
      </c>
      <c r="D18" s="350"/>
    </row>
    <row r="19" ht="18.75" customHeight="1" spans="1:4">
      <c r="A19" s="256"/>
      <c r="B19" s="350"/>
      <c r="C19" s="353" t="s">
        <v>29</v>
      </c>
      <c r="D19" s="350">
        <v>725.05</v>
      </c>
    </row>
    <row r="20" ht="18.75" customHeight="1" spans="1:4">
      <c r="A20" s="256"/>
      <c r="B20" s="350"/>
      <c r="C20" s="353" t="s">
        <v>30</v>
      </c>
      <c r="D20" s="350"/>
    </row>
    <row r="21" ht="18.75" customHeight="1" spans="1:4">
      <c r="A21" s="256"/>
      <c r="B21" s="350"/>
      <c r="C21" s="353" t="s">
        <v>31</v>
      </c>
      <c r="D21" s="350"/>
    </row>
    <row r="22" ht="18.75" customHeight="1" spans="1:4">
      <c r="A22" s="256"/>
      <c r="B22" s="350"/>
      <c r="C22" s="353" t="s">
        <v>32</v>
      </c>
      <c r="D22" s="350"/>
    </row>
    <row r="23" ht="18.75" customHeight="1" spans="1:4">
      <c r="A23" s="256"/>
      <c r="B23" s="350"/>
      <c r="C23" s="353" t="s">
        <v>33</v>
      </c>
      <c r="D23" s="350"/>
    </row>
    <row r="24" ht="18.75" customHeight="1" spans="1:4">
      <c r="A24" s="256"/>
      <c r="B24" s="350"/>
      <c r="C24" s="353" t="s">
        <v>34</v>
      </c>
      <c r="D24" s="350"/>
    </row>
    <row r="25" ht="18.75" customHeight="1" spans="1:4">
      <c r="A25" s="256"/>
      <c r="B25" s="350"/>
      <c r="C25" s="353" t="s">
        <v>35</v>
      </c>
      <c r="D25" s="350"/>
    </row>
    <row r="26" ht="18.75" customHeight="1" spans="1:4">
      <c r="A26" s="256"/>
      <c r="B26" s="350"/>
      <c r="C26" s="353" t="s">
        <v>36</v>
      </c>
      <c r="D26" s="350">
        <v>24.657696</v>
      </c>
    </row>
    <row r="27" ht="18.75" customHeight="1" spans="1:4">
      <c r="A27" s="256"/>
      <c r="B27" s="350"/>
      <c r="C27" s="353" t="s">
        <v>37</v>
      </c>
      <c r="D27" s="350"/>
    </row>
    <row r="28" ht="18" customHeight="1" spans="1:4">
      <c r="A28" s="256"/>
      <c r="B28" s="350"/>
      <c r="C28" s="353" t="s">
        <v>38</v>
      </c>
      <c r="D28" s="350"/>
    </row>
    <row r="29" ht="18.75" customHeight="1" spans="1:4">
      <c r="A29" s="256"/>
      <c r="B29" s="350"/>
      <c r="C29" s="353" t="s">
        <v>39</v>
      </c>
      <c r="D29" s="350"/>
    </row>
    <row r="30" ht="18.75" customHeight="1" spans="1:4">
      <c r="A30" s="256"/>
      <c r="B30" s="350"/>
      <c r="C30" s="353" t="s">
        <v>40</v>
      </c>
      <c r="D30" s="350"/>
    </row>
    <row r="31" ht="18.75" customHeight="1" spans="1:4">
      <c r="A31" s="256"/>
      <c r="B31" s="350"/>
      <c r="C31" s="353" t="s">
        <v>41</v>
      </c>
      <c r="D31" s="350">
        <v>250</v>
      </c>
    </row>
    <row r="32" ht="18" customHeight="1" spans="1:4">
      <c r="A32" s="256"/>
      <c r="B32" s="355"/>
      <c r="C32" s="353" t="s">
        <v>42</v>
      </c>
      <c r="D32" s="350"/>
    </row>
    <row r="33" ht="18" customHeight="1" spans="1:4">
      <c r="A33" s="256"/>
      <c r="B33" s="355"/>
      <c r="C33" s="353" t="s">
        <v>43</v>
      </c>
      <c r="D33" s="350"/>
    </row>
    <row r="34" ht="18" customHeight="1" spans="1:4">
      <c r="A34" s="256"/>
      <c r="B34" s="355"/>
      <c r="C34" s="353" t="s">
        <v>44</v>
      </c>
      <c r="D34" s="350"/>
    </row>
    <row r="35" ht="21" customHeight="1" spans="1:4">
      <c r="A35" s="256"/>
      <c r="B35" s="355"/>
      <c r="C35" s="353" t="s">
        <v>45</v>
      </c>
      <c r="D35" s="350"/>
    </row>
    <row r="36" ht="18" customHeight="1" spans="1:4">
      <c r="A36" s="256"/>
      <c r="B36" s="355"/>
      <c r="C36" s="353" t="s">
        <v>46</v>
      </c>
      <c r="D36" s="356"/>
    </row>
    <row r="37" ht="18.75" customHeight="1" spans="1:4">
      <c r="A37" s="357" t="s">
        <v>47</v>
      </c>
      <c r="B37" s="358">
        <f>B7+B8+B15</f>
        <v>1807.456582</v>
      </c>
      <c r="C37" s="359" t="s">
        <v>48</v>
      </c>
      <c r="D37" s="358">
        <f>D14+D16+D19+D26+D31</f>
        <v>2077.457696</v>
      </c>
    </row>
    <row r="38" s="21" customFormat="1" ht="18.75" customHeight="1" spans="1:4">
      <c r="A38" s="264" t="s">
        <v>49</v>
      </c>
      <c r="B38" s="360">
        <v>270</v>
      </c>
      <c r="C38" s="361" t="s">
        <v>50</v>
      </c>
      <c r="D38" s="360"/>
    </row>
    <row r="39" s="21" customFormat="1" ht="18.75" customHeight="1" spans="1:4">
      <c r="A39" s="362" t="s">
        <v>51</v>
      </c>
      <c r="B39" s="363">
        <f>B37+B38</f>
        <v>2077.456582</v>
      </c>
      <c r="C39" s="359" t="s">
        <v>52</v>
      </c>
      <c r="D39" s="363">
        <f>D37</f>
        <v>2077.457696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M32" sqref="L32:M32"/>
    </sheetView>
  </sheetViews>
  <sheetFormatPr defaultColWidth="9.1047619047619" defaultRowHeight="14.25" customHeight="1"/>
  <cols>
    <col min="1" max="1" width="16.9047619047619" style="32" customWidth="1"/>
    <col min="2" max="2" width="26.1809523809524" style="32" customWidth="1"/>
    <col min="3" max="13" width="12.552380952381" style="32" customWidth="1"/>
    <col min="14" max="14" width="11.1428571428571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2" customWidth="1"/>
    <col min="20" max="20" width="9.1047619047619" style="21" customWidth="1"/>
    <col min="21" max="16384" width="9.1047619047619" style="21"/>
  </cols>
  <sheetData>
    <row r="1" ht="12" customHeight="1" spans="14:19">
      <c r="N1" s="337"/>
      <c r="O1" s="337"/>
      <c r="P1" s="337"/>
      <c r="Q1" s="337"/>
      <c r="R1" s="344"/>
      <c r="S1" s="344" t="s">
        <v>53</v>
      </c>
    </row>
    <row r="2" ht="36" customHeight="1" spans="1:19">
      <c r="A2" s="55" t="s">
        <v>54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="19" customFormat="1" ht="24" customHeight="1" spans="1:19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05"/>
      <c r="O3" s="105"/>
      <c r="P3" s="105"/>
      <c r="Q3" s="105"/>
      <c r="R3" s="50" t="s">
        <v>55</v>
      </c>
      <c r="S3" s="50" t="s">
        <v>55</v>
      </c>
    </row>
    <row r="4" ht="18.75" customHeight="1" spans="1:19">
      <c r="A4" s="328" t="s">
        <v>56</v>
      </c>
      <c r="B4" s="329" t="s">
        <v>57</v>
      </c>
      <c r="C4" s="329" t="s">
        <v>58</v>
      </c>
      <c r="D4" s="330" t="s">
        <v>59</v>
      </c>
      <c r="E4" s="331"/>
      <c r="F4" s="331"/>
      <c r="G4" s="331"/>
      <c r="H4" s="331"/>
      <c r="I4" s="331"/>
      <c r="J4" s="331"/>
      <c r="K4" s="331"/>
      <c r="L4" s="331"/>
      <c r="M4" s="338"/>
      <c r="N4" s="330" t="s">
        <v>49</v>
      </c>
      <c r="O4" s="330"/>
      <c r="P4" s="330"/>
      <c r="Q4" s="330"/>
      <c r="R4" s="331"/>
      <c r="S4" s="345"/>
    </row>
    <row r="5" ht="33.75" customHeight="1" spans="1:19">
      <c r="A5" s="172"/>
      <c r="B5" s="171"/>
      <c r="C5" s="171"/>
      <c r="D5" s="171" t="s">
        <v>60</v>
      </c>
      <c r="E5" s="171" t="s">
        <v>61</v>
      </c>
      <c r="F5" s="171" t="s">
        <v>62</v>
      </c>
      <c r="G5" s="171" t="s">
        <v>63</v>
      </c>
      <c r="H5" s="171" t="s">
        <v>64</v>
      </c>
      <c r="I5" s="171" t="s">
        <v>65</v>
      </c>
      <c r="J5" s="171" t="s">
        <v>66</v>
      </c>
      <c r="K5" s="171" t="s">
        <v>67</v>
      </c>
      <c r="L5" s="171" t="s">
        <v>68</v>
      </c>
      <c r="M5" s="171" t="s">
        <v>69</v>
      </c>
      <c r="N5" s="339" t="s">
        <v>60</v>
      </c>
      <c r="O5" s="339" t="s">
        <v>61</v>
      </c>
      <c r="P5" s="339" t="s">
        <v>62</v>
      </c>
      <c r="Q5" s="339" t="s">
        <v>63</v>
      </c>
      <c r="R5" s="171" t="s">
        <v>64</v>
      </c>
      <c r="S5" s="339" t="s">
        <v>70</v>
      </c>
    </row>
    <row r="6" ht="16.5" customHeight="1" spans="1:19">
      <c r="A6" s="39">
        <v>1</v>
      </c>
      <c r="B6" s="18">
        <v>2</v>
      </c>
      <c r="C6" s="18">
        <v>3</v>
      </c>
      <c r="D6" s="18">
        <v>4</v>
      </c>
      <c r="E6" s="39">
        <v>5</v>
      </c>
      <c r="F6" s="18">
        <v>6</v>
      </c>
      <c r="G6" s="18">
        <v>7</v>
      </c>
      <c r="H6" s="39">
        <v>8</v>
      </c>
      <c r="I6" s="18">
        <v>9</v>
      </c>
      <c r="J6" s="18">
        <v>10</v>
      </c>
      <c r="K6" s="39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16.5" customHeight="1" spans="1:19">
      <c r="A7" s="332">
        <v>324001</v>
      </c>
      <c r="B7" s="27" t="s">
        <v>71</v>
      </c>
      <c r="C7" s="333">
        <f>D7+N7</f>
        <v>2077.456582</v>
      </c>
      <c r="D7" s="334">
        <f>E7+F7+M7</f>
        <v>1807.456582</v>
      </c>
      <c r="E7" s="47">
        <v>557.456582</v>
      </c>
      <c r="F7" s="47">
        <v>1000</v>
      </c>
      <c r="G7" s="197"/>
      <c r="H7" s="197"/>
      <c r="I7" s="197"/>
      <c r="J7" s="197"/>
      <c r="K7" s="197"/>
      <c r="L7" s="197"/>
      <c r="M7" s="66">
        <v>250</v>
      </c>
      <c r="N7" s="340">
        <v>270</v>
      </c>
      <c r="O7" s="77"/>
      <c r="P7" s="340">
        <v>270</v>
      </c>
      <c r="Q7" s="77"/>
      <c r="R7" s="196"/>
      <c r="S7" s="77"/>
    </row>
    <row r="8" ht="16.5" customHeight="1" spans="1:19">
      <c r="A8" s="332">
        <v>324001</v>
      </c>
      <c r="B8" s="27" t="s">
        <v>72</v>
      </c>
      <c r="C8" s="333">
        <f>D8+N8</f>
        <v>2077.456582</v>
      </c>
      <c r="D8" s="334">
        <f>E8+F8+M8</f>
        <v>1807.456582</v>
      </c>
      <c r="E8" s="47">
        <v>557.456582</v>
      </c>
      <c r="F8" s="47">
        <v>1000</v>
      </c>
      <c r="G8" s="197"/>
      <c r="H8" s="197"/>
      <c r="I8" s="197"/>
      <c r="J8" s="197"/>
      <c r="K8" s="197"/>
      <c r="L8" s="197"/>
      <c r="M8" s="66">
        <v>250</v>
      </c>
      <c r="N8" s="341">
        <v>270</v>
      </c>
      <c r="O8" s="342"/>
      <c r="P8" s="341">
        <v>270</v>
      </c>
      <c r="Q8" s="342"/>
      <c r="R8" s="176"/>
      <c r="S8" s="176"/>
    </row>
    <row r="9" s="53" customFormat="1" ht="16.5" customHeight="1" spans="1:19">
      <c r="A9" s="286" t="s">
        <v>58</v>
      </c>
      <c r="B9" s="335"/>
      <c r="C9" s="336">
        <f>D9+N9</f>
        <v>2077.456582</v>
      </c>
      <c r="D9" s="205">
        <f>E9+F9+M9</f>
        <v>1807.456582</v>
      </c>
      <c r="E9" s="71">
        <v>557.456582</v>
      </c>
      <c r="F9" s="71">
        <v>1000</v>
      </c>
      <c r="G9" s="200"/>
      <c r="H9" s="200"/>
      <c r="I9" s="200"/>
      <c r="J9" s="200"/>
      <c r="K9" s="200"/>
      <c r="L9" s="200"/>
      <c r="M9" s="71">
        <v>250</v>
      </c>
      <c r="N9" s="343">
        <v>270</v>
      </c>
      <c r="O9" s="78"/>
      <c r="P9" s="343">
        <v>270</v>
      </c>
      <c r="Q9" s="78"/>
      <c r="R9" s="78"/>
      <c r="S9" s="7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opLeftCell="A17" workbookViewId="0">
      <selection activeCell="G35" sqref="G35:I43"/>
    </sheetView>
  </sheetViews>
  <sheetFormatPr defaultColWidth="8.72380952380952" defaultRowHeight="14.25"/>
  <cols>
    <col min="2" max="2" width="33.6380952380952" customWidth="1"/>
    <col min="3" max="3" width="15.4571428571429" style="288" customWidth="1"/>
    <col min="4" max="7" width="13.7238095238095" customWidth="1"/>
    <col min="8" max="8" width="15.6380952380952" customWidth="1"/>
    <col min="9" max="16" width="13.7238095238095" customWidth="1"/>
  </cols>
  <sheetData>
    <row r="1" spans="1:16">
      <c r="A1" s="1"/>
      <c r="B1" s="1"/>
      <c r="C1" s="28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</row>
    <row r="2" ht="24" spans="1:16">
      <c r="A2" s="55" t="s">
        <v>73</v>
      </c>
      <c r="B2" s="55"/>
      <c r="C2" s="290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>
      <c r="A3" s="291" t="s">
        <v>74</v>
      </c>
      <c r="B3" s="35"/>
      <c r="C3" s="292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316"/>
      <c r="O3" s="316"/>
      <c r="P3" s="317" t="s">
        <v>55</v>
      </c>
    </row>
    <row r="4" spans="1:16">
      <c r="A4" s="10" t="s">
        <v>75</v>
      </c>
      <c r="B4" s="10" t="s">
        <v>76</v>
      </c>
      <c r="C4" s="294" t="s">
        <v>58</v>
      </c>
      <c r="D4" s="39" t="s">
        <v>77</v>
      </c>
      <c r="E4" s="126"/>
      <c r="F4" s="39" t="s">
        <v>78</v>
      </c>
      <c r="G4" s="126"/>
      <c r="H4" s="39" t="s">
        <v>79</v>
      </c>
      <c r="I4" s="40"/>
      <c r="J4" s="126"/>
      <c r="K4" s="10" t="s">
        <v>80</v>
      </c>
      <c r="L4" s="181" t="s">
        <v>70</v>
      </c>
      <c r="M4" s="81"/>
      <c r="N4" s="81"/>
      <c r="O4" s="81"/>
      <c r="P4" s="90"/>
    </row>
    <row r="5" ht="22.5" spans="1:16">
      <c r="A5" s="64"/>
      <c r="B5" s="64"/>
      <c r="C5" s="295"/>
      <c r="D5" s="18" t="s">
        <v>58</v>
      </c>
      <c r="E5" s="18" t="s">
        <v>81</v>
      </c>
      <c r="F5" s="18" t="s">
        <v>58</v>
      </c>
      <c r="G5" s="18" t="s">
        <v>81</v>
      </c>
      <c r="H5" s="18" t="s">
        <v>61</v>
      </c>
      <c r="I5" s="18" t="s">
        <v>62</v>
      </c>
      <c r="J5" s="18" t="s">
        <v>63</v>
      </c>
      <c r="K5" s="64"/>
      <c r="L5" s="9" t="s">
        <v>82</v>
      </c>
      <c r="M5" s="9" t="s">
        <v>83</v>
      </c>
      <c r="N5" s="9" t="s">
        <v>84</v>
      </c>
      <c r="O5" s="9" t="s">
        <v>85</v>
      </c>
      <c r="P5" s="9" t="s">
        <v>86</v>
      </c>
    </row>
    <row r="6" spans="1:16">
      <c r="A6" s="18">
        <v>1</v>
      </c>
      <c r="B6" s="1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19" customHeight="1" spans="1:16">
      <c r="A7" s="130" t="s">
        <v>87</v>
      </c>
      <c r="B7" s="130" t="s">
        <v>88</v>
      </c>
      <c r="C7" s="296">
        <v>1044.29</v>
      </c>
      <c r="D7" s="297">
        <v>44.287663</v>
      </c>
      <c r="E7" s="297">
        <v>44.287663</v>
      </c>
      <c r="F7" s="298">
        <v>1000</v>
      </c>
      <c r="G7" s="298">
        <v>1000</v>
      </c>
      <c r="H7" s="299">
        <v>44.29</v>
      </c>
      <c r="I7" s="318">
        <v>1000</v>
      </c>
      <c r="J7" s="197"/>
      <c r="K7" s="197"/>
      <c r="L7" s="204"/>
      <c r="M7" s="204"/>
      <c r="N7" s="204"/>
      <c r="O7" s="204"/>
      <c r="P7" s="204"/>
    </row>
    <row r="8" ht="19" customHeight="1" spans="1:16">
      <c r="A8" s="130" t="s">
        <v>89</v>
      </c>
      <c r="B8" s="130" t="s">
        <v>90</v>
      </c>
      <c r="C8" s="296">
        <v>44.287663</v>
      </c>
      <c r="D8" s="297">
        <v>44.287663</v>
      </c>
      <c r="E8" s="297">
        <v>44.287663</v>
      </c>
      <c r="F8" s="298"/>
      <c r="G8" s="298"/>
      <c r="H8" s="299">
        <v>44.287663</v>
      </c>
      <c r="I8" s="318"/>
      <c r="J8" s="197"/>
      <c r="K8" s="197"/>
      <c r="L8" s="204"/>
      <c r="M8" s="204"/>
      <c r="N8" s="204"/>
      <c r="O8" s="204"/>
      <c r="P8" s="204"/>
    </row>
    <row r="9" ht="19" customHeight="1" spans="1:16">
      <c r="A9" s="130" t="s">
        <v>91</v>
      </c>
      <c r="B9" s="130" t="s">
        <v>92</v>
      </c>
      <c r="C9" s="296">
        <v>10.129615</v>
      </c>
      <c r="D9" s="297">
        <v>10.129615</v>
      </c>
      <c r="E9" s="297">
        <v>10.129615</v>
      </c>
      <c r="F9" s="298"/>
      <c r="G9" s="298"/>
      <c r="H9" s="299">
        <v>10.129615</v>
      </c>
      <c r="I9" s="318"/>
      <c r="J9" s="197"/>
      <c r="K9" s="197"/>
      <c r="L9" s="204"/>
      <c r="M9" s="204"/>
      <c r="N9" s="204"/>
      <c r="O9" s="204"/>
      <c r="P9" s="204"/>
    </row>
    <row r="10" ht="19" customHeight="1" spans="1:16">
      <c r="A10" s="130" t="s">
        <v>93</v>
      </c>
      <c r="B10" s="130" t="s">
        <v>94</v>
      </c>
      <c r="C10" s="296">
        <v>34.158048</v>
      </c>
      <c r="D10" s="297">
        <v>34.158048</v>
      </c>
      <c r="E10" s="297">
        <v>34.158048</v>
      </c>
      <c r="F10" s="298"/>
      <c r="G10" s="298"/>
      <c r="H10" s="299">
        <v>34.158048</v>
      </c>
      <c r="I10" s="318"/>
      <c r="J10" s="197"/>
      <c r="K10" s="197"/>
      <c r="L10" s="204"/>
      <c r="M10" s="204"/>
      <c r="N10" s="204"/>
      <c r="O10" s="204"/>
      <c r="P10" s="204"/>
    </row>
    <row r="11" ht="19" customHeight="1" spans="1:16">
      <c r="A11" s="130" t="s">
        <v>95</v>
      </c>
      <c r="B11" s="130" t="s">
        <v>96</v>
      </c>
      <c r="C11" s="296">
        <v>1000</v>
      </c>
      <c r="D11" s="297"/>
      <c r="E11" s="297"/>
      <c r="F11" s="298">
        <v>1000</v>
      </c>
      <c r="G11" s="298">
        <v>1000</v>
      </c>
      <c r="H11" s="299">
        <v>0</v>
      </c>
      <c r="I11" s="318">
        <v>1000</v>
      </c>
      <c r="J11" s="197"/>
      <c r="K11" s="197"/>
      <c r="L11" s="204"/>
      <c r="M11" s="204"/>
      <c r="N11" s="204"/>
      <c r="O11" s="204"/>
      <c r="P11" s="204"/>
    </row>
    <row r="12" ht="19" customHeight="1" spans="1:16">
      <c r="A12" s="130" t="s">
        <v>97</v>
      </c>
      <c r="B12" s="130" t="s">
        <v>98</v>
      </c>
      <c r="C12" s="296">
        <v>1000</v>
      </c>
      <c r="D12" s="297"/>
      <c r="E12" s="297"/>
      <c r="F12" s="298">
        <v>1000</v>
      </c>
      <c r="G12" s="298">
        <v>1000</v>
      </c>
      <c r="H12" s="299">
        <v>0</v>
      </c>
      <c r="I12" s="318">
        <v>1000</v>
      </c>
      <c r="J12" s="197"/>
      <c r="K12" s="197"/>
      <c r="L12" s="204"/>
      <c r="M12" s="204"/>
      <c r="N12" s="204"/>
      <c r="O12" s="204"/>
      <c r="P12" s="204"/>
    </row>
    <row r="13" ht="19" customHeight="1" spans="1:16">
      <c r="A13" s="130" t="s">
        <v>99</v>
      </c>
      <c r="B13" s="130" t="s">
        <v>100</v>
      </c>
      <c r="C13" s="296">
        <v>33.466195</v>
      </c>
      <c r="D13" s="297">
        <v>33.466195</v>
      </c>
      <c r="E13" s="297">
        <v>33.466195</v>
      </c>
      <c r="F13" s="298"/>
      <c r="G13" s="298"/>
      <c r="H13" s="299">
        <v>33.466195</v>
      </c>
      <c r="I13" s="318"/>
      <c r="J13" s="197"/>
      <c r="K13" s="197"/>
      <c r="L13" s="204"/>
      <c r="M13" s="204"/>
      <c r="N13" s="204"/>
      <c r="O13" s="204"/>
      <c r="P13" s="204"/>
    </row>
    <row r="14" ht="19" customHeight="1" spans="1:16">
      <c r="A14" s="130" t="s">
        <v>101</v>
      </c>
      <c r="B14" s="130" t="s">
        <v>102</v>
      </c>
      <c r="C14" s="296">
        <v>33.466195</v>
      </c>
      <c r="D14" s="297">
        <v>33.466195</v>
      </c>
      <c r="E14" s="297">
        <v>33.466195</v>
      </c>
      <c r="F14" s="298"/>
      <c r="G14" s="298"/>
      <c r="H14" s="299">
        <v>33.466195</v>
      </c>
      <c r="I14" s="318"/>
      <c r="J14" s="197"/>
      <c r="K14" s="197"/>
      <c r="L14" s="204"/>
      <c r="M14" s="204"/>
      <c r="N14" s="204"/>
      <c r="O14" s="204"/>
      <c r="P14" s="204"/>
    </row>
    <row r="15" ht="19" customHeight="1" spans="1:16">
      <c r="A15" s="130" t="s">
        <v>103</v>
      </c>
      <c r="B15" s="130" t="s">
        <v>104</v>
      </c>
      <c r="C15" s="296">
        <v>20.54808</v>
      </c>
      <c r="D15" s="297">
        <v>20.54808</v>
      </c>
      <c r="E15" s="297">
        <v>20.54808</v>
      </c>
      <c r="F15" s="298"/>
      <c r="G15" s="298"/>
      <c r="H15" s="299">
        <v>20.54808</v>
      </c>
      <c r="I15" s="318"/>
      <c r="J15" s="197"/>
      <c r="K15" s="197"/>
      <c r="L15" s="204"/>
      <c r="M15" s="204"/>
      <c r="N15" s="204"/>
      <c r="O15" s="204"/>
      <c r="P15" s="204"/>
    </row>
    <row r="16" ht="19" customHeight="1" spans="1:16">
      <c r="A16" s="130" t="s">
        <v>105</v>
      </c>
      <c r="B16" s="130" t="s">
        <v>106</v>
      </c>
      <c r="C16" s="296">
        <v>10.430388</v>
      </c>
      <c r="D16" s="297">
        <v>10.430388</v>
      </c>
      <c r="E16" s="297">
        <v>10.430388</v>
      </c>
      <c r="F16" s="298"/>
      <c r="G16" s="298"/>
      <c r="H16" s="299">
        <v>10.430388</v>
      </c>
      <c r="I16" s="318"/>
      <c r="J16" s="197"/>
      <c r="K16" s="197"/>
      <c r="L16" s="204"/>
      <c r="M16" s="204"/>
      <c r="N16" s="204"/>
      <c r="O16" s="204"/>
      <c r="P16" s="204"/>
    </row>
    <row r="17" ht="19" customHeight="1" spans="1:16">
      <c r="A17" s="130" t="s">
        <v>107</v>
      </c>
      <c r="B17" s="130" t="s">
        <v>108</v>
      </c>
      <c r="C17" s="296">
        <v>2.487727</v>
      </c>
      <c r="D17" s="297">
        <v>2.487727</v>
      </c>
      <c r="E17" s="297">
        <v>2.487727</v>
      </c>
      <c r="F17" s="298"/>
      <c r="G17" s="298"/>
      <c r="H17" s="299">
        <v>2.487727</v>
      </c>
      <c r="I17" s="318"/>
      <c r="J17" s="197"/>
      <c r="K17" s="197"/>
      <c r="L17" s="204"/>
      <c r="M17" s="204"/>
      <c r="N17" s="204"/>
      <c r="O17" s="204"/>
      <c r="P17" s="204"/>
    </row>
    <row r="18" ht="19" customHeight="1" spans="1:16">
      <c r="A18" s="130" t="s">
        <v>109</v>
      </c>
      <c r="B18" s="130" t="s">
        <v>110</v>
      </c>
      <c r="C18" s="296">
        <v>725.045028</v>
      </c>
      <c r="D18" s="297">
        <v>346.045028</v>
      </c>
      <c r="E18" s="297">
        <v>346.045028</v>
      </c>
      <c r="F18" s="298">
        <f>F19+F22</f>
        <v>379</v>
      </c>
      <c r="G18" s="298">
        <f>G19+G22</f>
        <v>379</v>
      </c>
      <c r="H18" s="299">
        <v>455.045028</v>
      </c>
      <c r="I18" s="318">
        <v>270</v>
      </c>
      <c r="J18" s="197"/>
      <c r="K18" s="197"/>
      <c r="L18" s="204"/>
      <c r="M18" s="204"/>
      <c r="N18" s="204"/>
      <c r="O18" s="204"/>
      <c r="P18" s="204"/>
    </row>
    <row r="19" ht="19" customHeight="1" spans="1:16">
      <c r="A19" s="130" t="s">
        <v>111</v>
      </c>
      <c r="B19" s="130" t="s">
        <v>112</v>
      </c>
      <c r="C19" s="296">
        <v>455.045028</v>
      </c>
      <c r="D19" s="297">
        <v>346.045028</v>
      </c>
      <c r="E19" s="297">
        <v>346.045028</v>
      </c>
      <c r="F19" s="298">
        <v>109</v>
      </c>
      <c r="G19" s="298">
        <v>109</v>
      </c>
      <c r="H19" s="299">
        <v>455.045028</v>
      </c>
      <c r="I19" s="318"/>
      <c r="J19" s="197"/>
      <c r="K19" s="197"/>
      <c r="L19" s="204"/>
      <c r="M19" s="204"/>
      <c r="N19" s="204"/>
      <c r="O19" s="204"/>
      <c r="P19" s="204"/>
    </row>
    <row r="20" ht="19" customHeight="1" spans="1:16">
      <c r="A20" s="130" t="s">
        <v>113</v>
      </c>
      <c r="B20" s="130" t="s">
        <v>114</v>
      </c>
      <c r="C20" s="296">
        <v>346.045028</v>
      </c>
      <c r="D20" s="297">
        <v>346.045028</v>
      </c>
      <c r="E20" s="297">
        <v>346.045028</v>
      </c>
      <c r="F20" s="297"/>
      <c r="G20" s="297"/>
      <c r="H20" s="299">
        <v>346.045028</v>
      </c>
      <c r="I20" s="318"/>
      <c r="J20" s="197"/>
      <c r="K20" s="197"/>
      <c r="L20" s="204"/>
      <c r="M20" s="204"/>
      <c r="N20" s="204"/>
      <c r="O20" s="204"/>
      <c r="P20" s="204"/>
    </row>
    <row r="21" ht="19" customHeight="1" spans="1:16">
      <c r="A21" s="130" t="s">
        <v>115</v>
      </c>
      <c r="B21" s="130" t="s">
        <v>116</v>
      </c>
      <c r="C21" s="296">
        <v>109</v>
      </c>
      <c r="D21" s="297"/>
      <c r="E21" s="297"/>
      <c r="F21" s="297">
        <v>109</v>
      </c>
      <c r="G21" s="297">
        <v>109</v>
      </c>
      <c r="H21" s="299">
        <v>109</v>
      </c>
      <c r="I21" s="318"/>
      <c r="J21" s="197"/>
      <c r="K21" s="197"/>
      <c r="L21" s="204"/>
      <c r="M21" s="204"/>
      <c r="N21" s="204"/>
      <c r="O21" s="204"/>
      <c r="P21" s="204"/>
    </row>
    <row r="22" ht="19" customHeight="1" spans="1:16">
      <c r="A22" s="300">
        <v>21366</v>
      </c>
      <c r="B22" s="130" t="s">
        <v>117</v>
      </c>
      <c r="C22" s="296">
        <v>270</v>
      </c>
      <c r="D22" s="297"/>
      <c r="E22" s="297"/>
      <c r="F22" s="297">
        <v>270</v>
      </c>
      <c r="G22" s="297">
        <v>270</v>
      </c>
      <c r="H22" s="299">
        <v>0</v>
      </c>
      <c r="I22" s="318">
        <v>270</v>
      </c>
      <c r="J22" s="197"/>
      <c r="K22" s="197"/>
      <c r="L22" s="204"/>
      <c r="M22" s="204"/>
      <c r="N22" s="204"/>
      <c r="O22" s="204"/>
      <c r="P22" s="204"/>
    </row>
    <row r="23" ht="19" customHeight="1" spans="1:16">
      <c r="A23" s="300">
        <v>2136699</v>
      </c>
      <c r="B23" s="130" t="s">
        <v>118</v>
      </c>
      <c r="C23" s="296">
        <v>270</v>
      </c>
      <c r="D23" s="297"/>
      <c r="E23" s="297"/>
      <c r="F23" s="297">
        <v>270</v>
      </c>
      <c r="G23" s="297">
        <v>270</v>
      </c>
      <c r="H23" s="301">
        <v>0</v>
      </c>
      <c r="I23" s="319">
        <v>270</v>
      </c>
      <c r="J23" s="320"/>
      <c r="K23" s="320"/>
      <c r="L23" s="321"/>
      <c r="M23" s="321"/>
      <c r="N23" s="321"/>
      <c r="O23" s="321"/>
      <c r="P23" s="321"/>
    </row>
    <row r="24" ht="19" customHeight="1" spans="1:16">
      <c r="A24" s="130" t="s">
        <v>119</v>
      </c>
      <c r="B24" s="130" t="s">
        <v>120</v>
      </c>
      <c r="C24" s="296">
        <v>24.657696</v>
      </c>
      <c r="D24" s="297">
        <v>24.657696</v>
      </c>
      <c r="E24" s="297">
        <v>24.657696</v>
      </c>
      <c r="F24" s="298"/>
      <c r="G24" s="298"/>
      <c r="H24" s="302">
        <v>24.657696</v>
      </c>
      <c r="I24" s="322"/>
      <c r="J24" s="107"/>
      <c r="K24" s="107"/>
      <c r="L24" s="323"/>
      <c r="M24" s="323"/>
      <c r="N24" s="323"/>
      <c r="O24" s="323"/>
      <c r="P24" s="323"/>
    </row>
    <row r="25" ht="19" customHeight="1" spans="1:16">
      <c r="A25" s="130" t="s">
        <v>121</v>
      </c>
      <c r="B25" s="130" t="s">
        <v>122</v>
      </c>
      <c r="C25" s="296">
        <v>24.657696</v>
      </c>
      <c r="D25" s="297">
        <v>24.657696</v>
      </c>
      <c r="E25" s="297">
        <v>24.657696</v>
      </c>
      <c r="F25" s="298"/>
      <c r="G25" s="298"/>
      <c r="H25" s="302">
        <v>24.657696</v>
      </c>
      <c r="I25" s="322"/>
      <c r="J25" s="107"/>
      <c r="K25" s="107"/>
      <c r="L25" s="323"/>
      <c r="M25" s="323"/>
      <c r="N25" s="323"/>
      <c r="O25" s="323"/>
      <c r="P25" s="323"/>
    </row>
    <row r="26" ht="19" customHeight="1" spans="1:16">
      <c r="A26" s="130" t="s">
        <v>123</v>
      </c>
      <c r="B26" s="130" t="s">
        <v>124</v>
      </c>
      <c r="C26" s="296">
        <v>24.657696</v>
      </c>
      <c r="D26" s="297">
        <v>24.657696</v>
      </c>
      <c r="E26" s="297">
        <v>24.657696</v>
      </c>
      <c r="F26" s="303"/>
      <c r="G26" s="303"/>
      <c r="H26" s="304">
        <v>24.657696</v>
      </c>
      <c r="I26" s="322"/>
      <c r="J26" s="107"/>
      <c r="K26" s="107"/>
      <c r="L26" s="107"/>
      <c r="M26" s="107"/>
      <c r="N26" s="323"/>
      <c r="O26" s="107"/>
      <c r="P26" s="107"/>
    </row>
    <row r="27" ht="19" customHeight="1" spans="1:16">
      <c r="A27" s="130" t="s">
        <v>125</v>
      </c>
      <c r="B27" s="130" t="s">
        <v>86</v>
      </c>
      <c r="C27" s="296">
        <v>250</v>
      </c>
      <c r="D27" s="297"/>
      <c r="E27" s="297"/>
      <c r="F27" s="297">
        <v>250</v>
      </c>
      <c r="G27" s="297"/>
      <c r="H27" s="305">
        <v>0</v>
      </c>
      <c r="I27" s="324"/>
      <c r="J27" s="325"/>
      <c r="K27" s="325"/>
      <c r="L27" s="325"/>
      <c r="M27" s="325"/>
      <c r="N27" s="325"/>
      <c r="O27" s="325"/>
      <c r="P27" s="326">
        <v>250</v>
      </c>
    </row>
    <row r="28" ht="19" customHeight="1" spans="1:16">
      <c r="A28" s="306" t="s">
        <v>126</v>
      </c>
      <c r="B28" s="306" t="s">
        <v>127</v>
      </c>
      <c r="C28" s="296">
        <v>250</v>
      </c>
      <c r="D28" s="307"/>
      <c r="E28" s="307"/>
      <c r="F28" s="297">
        <v>250</v>
      </c>
      <c r="G28" s="297"/>
      <c r="H28" s="307">
        <v>0</v>
      </c>
      <c r="I28" s="307"/>
      <c r="J28" s="326"/>
      <c r="K28" s="326"/>
      <c r="L28" s="326"/>
      <c r="M28" s="326"/>
      <c r="N28" s="326"/>
      <c r="O28" s="326"/>
      <c r="P28" s="326">
        <v>250</v>
      </c>
    </row>
    <row r="29" ht="19" customHeight="1" spans="1:16">
      <c r="A29" s="308" t="s">
        <v>128</v>
      </c>
      <c r="B29" s="308" t="s">
        <v>129</v>
      </c>
      <c r="C29" s="309">
        <v>250</v>
      </c>
      <c r="D29" s="307"/>
      <c r="E29" s="307"/>
      <c r="F29" s="297">
        <v>250</v>
      </c>
      <c r="G29" s="297"/>
      <c r="H29" s="307">
        <v>0</v>
      </c>
      <c r="I29" s="307"/>
      <c r="J29" s="326"/>
      <c r="K29" s="326"/>
      <c r="L29" s="326"/>
      <c r="M29" s="326"/>
      <c r="N29" s="326"/>
      <c r="O29" s="326"/>
      <c r="P29" s="326">
        <v>250</v>
      </c>
    </row>
    <row r="30" s="287" customFormat="1" ht="19" customHeight="1" spans="1:16">
      <c r="A30" s="310" t="s">
        <v>58</v>
      </c>
      <c r="B30" s="310"/>
      <c r="C30" s="311">
        <v>2077.456582</v>
      </c>
      <c r="D30" s="312">
        <v>448.456582</v>
      </c>
      <c r="E30" s="312">
        <v>448.456582</v>
      </c>
      <c r="F30" s="312">
        <f>F11+F18+F24+F27</f>
        <v>1629</v>
      </c>
      <c r="G30" s="312">
        <f>G11+G18+G24+G27</f>
        <v>1379</v>
      </c>
      <c r="H30" s="312">
        <v>557.456582</v>
      </c>
      <c r="I30" s="312">
        <v>1270</v>
      </c>
      <c r="J30" s="327"/>
      <c r="K30" s="327"/>
      <c r="L30" s="327"/>
      <c r="M30" s="327"/>
      <c r="N30" s="327"/>
      <c r="O30" s="327"/>
      <c r="P30" s="327">
        <v>250</v>
      </c>
    </row>
    <row r="33" spans="4:9">
      <c r="D33" s="288"/>
      <c r="E33" s="288"/>
      <c r="F33" s="288"/>
      <c r="G33" s="288"/>
      <c r="H33" s="288"/>
      <c r="I33" s="288"/>
    </row>
    <row r="41" spans="8:8">
      <c r="H41" s="313"/>
    </row>
    <row r="49" ht="20.25" spans="4:4">
      <c r="D49" s="314"/>
    </row>
    <row r="50" ht="20.25" spans="4:4">
      <c r="D50" s="315"/>
    </row>
  </sheetData>
  <mergeCells count="11">
    <mergeCell ref="A2:P2"/>
    <mergeCell ref="A3:M3"/>
    <mergeCell ref="D4:E4"/>
    <mergeCell ref="F4:G4"/>
    <mergeCell ref="H4:J4"/>
    <mergeCell ref="L4:P4"/>
    <mergeCell ref="A30:B30"/>
    <mergeCell ref="A4:A5"/>
    <mergeCell ref="B4:B5"/>
    <mergeCell ref="C4:C5"/>
    <mergeCell ref="K4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10" workbookViewId="0">
      <selection activeCell="D8" sqref="D8:D37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64.1428571428571" style="1" customWidth="1"/>
    <col min="4" max="4" width="36.447619047619" style="1" customWidth="1"/>
    <col min="5" max="5" width="9.1047619047619" style="21" customWidth="1"/>
    <col min="6" max="16384" width="9.1047619047619" style="21"/>
  </cols>
  <sheetData>
    <row r="1" customHeight="1" spans="4:4">
      <c r="D1" s="3"/>
    </row>
    <row r="2" ht="29" customHeight="1" spans="1:4">
      <c r="A2" s="55" t="s">
        <v>130</v>
      </c>
      <c r="B2" s="55"/>
      <c r="C2" s="55"/>
      <c r="D2" s="55"/>
    </row>
    <row r="3" s="19" customFormat="1" ht="24" customHeight="1" spans="1:4">
      <c r="A3" s="24" t="s">
        <v>1</v>
      </c>
      <c r="B3" s="263"/>
      <c r="C3" s="263"/>
      <c r="D3" s="106" t="s">
        <v>55</v>
      </c>
    </row>
    <row r="4" ht="19.5" customHeight="1" spans="1:4">
      <c r="A4" s="39" t="s">
        <v>3</v>
      </c>
      <c r="B4" s="126"/>
      <c r="C4" s="39" t="s">
        <v>4</v>
      </c>
      <c r="D4" s="126"/>
    </row>
    <row r="5" ht="12" customHeight="1" spans="1:4">
      <c r="A5" s="38" t="s">
        <v>5</v>
      </c>
      <c r="B5" s="254" t="s">
        <v>6</v>
      </c>
      <c r="C5" s="38" t="s">
        <v>131</v>
      </c>
      <c r="D5" s="254" t="s">
        <v>6</v>
      </c>
    </row>
    <row r="6" ht="12" customHeight="1" spans="1:4">
      <c r="A6" s="41"/>
      <c r="B6" s="64"/>
      <c r="C6" s="41"/>
      <c r="D6" s="64"/>
    </row>
    <row r="7" s="21" customFormat="1" ht="18" customHeight="1" spans="1:4">
      <c r="A7" s="264" t="s">
        <v>132</v>
      </c>
      <c r="B7" s="265">
        <f>B8+B16</f>
        <v>1557.46</v>
      </c>
      <c r="C7" s="266" t="s">
        <v>133</v>
      </c>
      <c r="D7" s="267">
        <f>D15+D17+D20+D27</f>
        <v>1827.46</v>
      </c>
    </row>
    <row r="8" ht="18" customHeight="1" spans="1:4">
      <c r="A8" s="268" t="s">
        <v>134</v>
      </c>
      <c r="B8" s="269">
        <f>B9</f>
        <v>557.46</v>
      </c>
      <c r="C8" s="266" t="s">
        <v>135</v>
      </c>
      <c r="D8" s="270"/>
    </row>
    <row r="9" ht="18" customHeight="1" spans="1:4">
      <c r="A9" s="268" t="s">
        <v>136</v>
      </c>
      <c r="B9" s="271">
        <v>557.46</v>
      </c>
      <c r="C9" s="266" t="s">
        <v>137</v>
      </c>
      <c r="D9" s="270"/>
    </row>
    <row r="10" ht="18" customHeight="1" spans="1:4">
      <c r="A10" s="268" t="s">
        <v>138</v>
      </c>
      <c r="B10" s="269"/>
      <c r="C10" s="266" t="s">
        <v>139</v>
      </c>
      <c r="D10" s="270"/>
    </row>
    <row r="11" ht="18" customHeight="1" spans="1:4">
      <c r="A11" s="268" t="s">
        <v>140</v>
      </c>
      <c r="B11" s="269"/>
      <c r="C11" s="266" t="s">
        <v>141</v>
      </c>
      <c r="D11" s="270"/>
    </row>
    <row r="12" ht="18" customHeight="1" spans="1:4">
      <c r="A12" s="268" t="s">
        <v>142</v>
      </c>
      <c r="B12" s="269"/>
      <c r="C12" s="266" t="s">
        <v>143</v>
      </c>
      <c r="D12" s="270"/>
    </row>
    <row r="13" ht="18" customHeight="1" spans="1:4">
      <c r="A13" s="268" t="s">
        <v>144</v>
      </c>
      <c r="B13" s="269"/>
      <c r="C13" s="266" t="s">
        <v>145</v>
      </c>
      <c r="D13" s="270"/>
    </row>
    <row r="14" s="21" customFormat="1" ht="18" customHeight="1" spans="1:4">
      <c r="A14" s="268" t="s">
        <v>146</v>
      </c>
      <c r="B14" s="269"/>
      <c r="C14" s="266" t="s">
        <v>147</v>
      </c>
      <c r="D14" s="272"/>
    </row>
    <row r="15" s="21" customFormat="1" ht="18" customHeight="1" spans="1:4">
      <c r="A15" s="268" t="s">
        <v>148</v>
      </c>
      <c r="B15" s="269"/>
      <c r="C15" s="273" t="s">
        <v>149</v>
      </c>
      <c r="D15" s="274">
        <v>1044.28</v>
      </c>
    </row>
    <row r="16" ht="18" customHeight="1" spans="1:4">
      <c r="A16" s="268" t="s">
        <v>150</v>
      </c>
      <c r="B16" s="269">
        <f>B17</f>
        <v>1000</v>
      </c>
      <c r="C16" s="275" t="s">
        <v>151</v>
      </c>
      <c r="D16" s="276"/>
    </row>
    <row r="17" ht="18" customHeight="1" spans="1:4">
      <c r="A17" s="268" t="s">
        <v>136</v>
      </c>
      <c r="B17" s="269">
        <v>1000</v>
      </c>
      <c r="C17" s="266" t="s">
        <v>152</v>
      </c>
      <c r="D17" s="274">
        <v>33.47</v>
      </c>
    </row>
    <row r="18" s="21" customFormat="1" ht="18" customHeight="1" spans="1:4">
      <c r="A18" s="268" t="s">
        <v>153</v>
      </c>
      <c r="B18" s="269"/>
      <c r="C18" s="266" t="s">
        <v>154</v>
      </c>
      <c r="D18" s="270"/>
    </row>
    <row r="19" s="21" customFormat="1" ht="18" customHeight="1" spans="1:4">
      <c r="A19" s="268" t="s">
        <v>155</v>
      </c>
      <c r="B19" s="269"/>
      <c r="C19" s="266" t="s">
        <v>156</v>
      </c>
      <c r="D19" s="270"/>
    </row>
    <row r="20" ht="18" customHeight="1" spans="1:4">
      <c r="A20" s="268" t="s">
        <v>157</v>
      </c>
      <c r="B20" s="269"/>
      <c r="C20" s="266" t="s">
        <v>158</v>
      </c>
      <c r="D20" s="277">
        <v>725.05</v>
      </c>
    </row>
    <row r="21" s="21" customFormat="1" ht="18" customHeight="1" spans="1:4">
      <c r="A21" s="278" t="s">
        <v>159</v>
      </c>
      <c r="B21" s="279">
        <v>270</v>
      </c>
      <c r="C21" s="266" t="s">
        <v>160</v>
      </c>
      <c r="D21" s="270"/>
    </row>
    <row r="22" ht="18" customHeight="1" spans="1:4">
      <c r="A22" s="278" t="s">
        <v>134</v>
      </c>
      <c r="B22" s="279"/>
      <c r="C22" s="266" t="s">
        <v>161</v>
      </c>
      <c r="D22" s="270"/>
    </row>
    <row r="23" ht="18" customHeight="1" spans="1:4">
      <c r="A23" s="278" t="s">
        <v>150</v>
      </c>
      <c r="B23" s="279">
        <v>270</v>
      </c>
      <c r="C23" s="266" t="s">
        <v>162</v>
      </c>
      <c r="D23" s="270"/>
    </row>
    <row r="24" ht="18" customHeight="1" spans="1:4">
      <c r="A24" s="278" t="s">
        <v>157</v>
      </c>
      <c r="B24" s="279"/>
      <c r="C24" s="266" t="s">
        <v>163</v>
      </c>
      <c r="D24" s="270"/>
    </row>
    <row r="25" ht="18" customHeight="1" spans="1:4">
      <c r="A25" s="278"/>
      <c r="B25" s="279"/>
      <c r="C25" s="266" t="s">
        <v>164</v>
      </c>
      <c r="D25" s="270"/>
    </row>
    <row r="26" ht="18" customHeight="1" spans="1:4">
      <c r="A26" s="278"/>
      <c r="B26" s="279"/>
      <c r="C26" s="266" t="s">
        <v>165</v>
      </c>
      <c r="D26" s="270"/>
    </row>
    <row r="27" ht="18" customHeight="1" spans="1:4">
      <c r="A27" s="278"/>
      <c r="B27" s="279"/>
      <c r="C27" s="266" t="s">
        <v>166</v>
      </c>
      <c r="D27" s="280">
        <v>24.66</v>
      </c>
    </row>
    <row r="28" ht="18" customHeight="1" spans="1:4">
      <c r="A28" s="278"/>
      <c r="B28" s="279"/>
      <c r="C28" s="266" t="s">
        <v>167</v>
      </c>
      <c r="D28" s="270"/>
    </row>
    <row r="29" ht="18" customHeight="1" spans="1:4">
      <c r="A29" s="278"/>
      <c r="B29" s="279"/>
      <c r="C29" s="281" t="s">
        <v>168</v>
      </c>
      <c r="D29" s="270"/>
    </row>
    <row r="30" ht="18" customHeight="1" spans="1:4">
      <c r="A30" s="278"/>
      <c r="B30" s="279"/>
      <c r="C30" s="266" t="s">
        <v>169</v>
      </c>
      <c r="D30" s="270"/>
    </row>
    <row r="31" ht="18" customHeight="1" spans="1:4">
      <c r="A31" s="278"/>
      <c r="B31" s="279"/>
      <c r="C31" s="266" t="s">
        <v>170</v>
      </c>
      <c r="D31" s="270"/>
    </row>
    <row r="32" ht="18" customHeight="1" spans="1:4">
      <c r="A32" s="278"/>
      <c r="B32" s="279"/>
      <c r="C32" s="266" t="s">
        <v>171</v>
      </c>
      <c r="D32" s="270"/>
    </row>
    <row r="33" ht="18" customHeight="1" spans="1:4">
      <c r="A33" s="278"/>
      <c r="B33" s="279"/>
      <c r="C33" s="266" t="s">
        <v>172</v>
      </c>
      <c r="D33" s="270"/>
    </row>
    <row r="34" ht="18" customHeight="1" spans="1:4">
      <c r="A34" s="278"/>
      <c r="B34" s="279"/>
      <c r="C34" s="266" t="s">
        <v>173</v>
      </c>
      <c r="D34" s="270"/>
    </row>
    <row r="35" ht="18" customHeight="1" spans="1:4">
      <c r="A35" s="278"/>
      <c r="B35" s="279"/>
      <c r="C35" s="266" t="s">
        <v>174</v>
      </c>
      <c r="D35" s="270"/>
    </row>
    <row r="36" ht="18" customHeight="1" spans="1:4">
      <c r="A36" s="278"/>
      <c r="B36" s="279"/>
      <c r="C36" s="266" t="s">
        <v>175</v>
      </c>
      <c r="D36" s="270"/>
    </row>
    <row r="37" ht="18" customHeight="1" spans="1:4">
      <c r="A37" s="278"/>
      <c r="B37" s="279"/>
      <c r="C37" s="266" t="s">
        <v>176</v>
      </c>
      <c r="D37" s="270"/>
    </row>
    <row r="38" ht="18" customHeight="1" spans="1:4">
      <c r="A38" s="282"/>
      <c r="B38" s="283"/>
      <c r="C38" s="284" t="s">
        <v>177</v>
      </c>
      <c r="D38" s="285"/>
    </row>
    <row r="39" ht="18" customHeight="1" spans="1:4">
      <c r="A39" s="282"/>
      <c r="B39" s="283"/>
      <c r="D39" s="283"/>
    </row>
    <row r="40" s="21" customFormat="1" ht="18" customHeight="1" spans="1:4">
      <c r="A40" s="286" t="s">
        <v>178</v>
      </c>
      <c r="B40" s="205">
        <f>B7+B21</f>
        <v>1827.46</v>
      </c>
      <c r="C40" s="282" t="s">
        <v>52</v>
      </c>
      <c r="D40" s="205">
        <f>D7</f>
        <v>1827.46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B2" workbookViewId="0">
      <selection activeCell="C26" sqref="C26:G26"/>
    </sheetView>
  </sheetViews>
  <sheetFormatPr defaultColWidth="9.1047619047619" defaultRowHeight="14.25" customHeight="1" outlineLevelCol="6"/>
  <cols>
    <col min="1" max="1" width="20.1047619047619" style="119" customWidth="1"/>
    <col min="2" max="2" width="44" style="119" customWidth="1"/>
    <col min="3" max="3" width="24.3333333333333" style="32" customWidth="1"/>
    <col min="4" max="4" width="16.552380952381" style="32" customWidth="1"/>
    <col min="5" max="7" width="24.3333333333333" style="32" customWidth="1"/>
    <col min="8" max="8" width="9.1047619047619" style="21" customWidth="1"/>
    <col min="9" max="16384" width="9.1047619047619" style="21"/>
  </cols>
  <sheetData>
    <row r="1" ht="12" customHeight="1" spans="4:7">
      <c r="D1" s="251"/>
      <c r="F1" s="33"/>
      <c r="G1" s="33"/>
    </row>
    <row r="2" ht="39" customHeight="1" spans="1:7">
      <c r="A2" s="55" t="s">
        <v>179</v>
      </c>
      <c r="B2" s="55"/>
      <c r="C2" s="55"/>
      <c r="D2" s="55"/>
      <c r="E2" s="55"/>
      <c r="F2" s="55"/>
      <c r="G2" s="55"/>
    </row>
    <row r="3" s="49" customFormat="1" ht="24" customHeight="1" spans="1:7">
      <c r="A3" s="24" t="s">
        <v>1</v>
      </c>
      <c r="B3" s="180"/>
      <c r="F3" s="106"/>
      <c r="G3" s="106" t="s">
        <v>55</v>
      </c>
    </row>
    <row r="4" ht="20.25" customHeight="1" spans="1:7">
      <c r="A4" s="252" t="s">
        <v>180</v>
      </c>
      <c r="B4" s="253"/>
      <c r="C4" s="254" t="s">
        <v>58</v>
      </c>
      <c r="D4" s="39" t="s">
        <v>77</v>
      </c>
      <c r="E4" s="40"/>
      <c r="F4" s="126"/>
      <c r="G4" s="255" t="s">
        <v>78</v>
      </c>
    </row>
    <row r="5" ht="20.25" customHeight="1" spans="1:7">
      <c r="A5" s="186" t="s">
        <v>181</v>
      </c>
      <c r="B5" s="186" t="s">
        <v>182</v>
      </c>
      <c r="C5" s="256"/>
      <c r="D5" s="41" t="s">
        <v>60</v>
      </c>
      <c r="E5" s="257" t="s">
        <v>183</v>
      </c>
      <c r="F5" s="257" t="s">
        <v>184</v>
      </c>
      <c r="G5" s="257"/>
    </row>
    <row r="6" ht="13.5" customHeight="1" spans="1:7">
      <c r="A6" s="186" t="s">
        <v>185</v>
      </c>
      <c r="B6" s="186" t="s">
        <v>186</v>
      </c>
      <c r="C6" s="186" t="s">
        <v>187</v>
      </c>
      <c r="D6" s="258" t="s">
        <v>188</v>
      </c>
      <c r="E6" s="259" t="s">
        <v>189</v>
      </c>
      <c r="F6" s="259" t="s">
        <v>190</v>
      </c>
      <c r="G6" s="260">
        <v>7</v>
      </c>
    </row>
    <row r="7" ht="18.75" customHeight="1" spans="1:7">
      <c r="A7" s="27" t="s">
        <v>87</v>
      </c>
      <c r="B7" s="27" t="s">
        <v>88</v>
      </c>
      <c r="C7" s="51">
        <f t="shared" ref="C7:C22" si="0">D7+G7</f>
        <v>44.287663</v>
      </c>
      <c r="D7" s="51">
        <v>44.287663</v>
      </c>
      <c r="E7" s="51">
        <v>43.012368</v>
      </c>
      <c r="F7" s="51">
        <v>1.275295</v>
      </c>
      <c r="G7" s="51"/>
    </row>
    <row r="8" ht="18.75" customHeight="1" spans="1:7">
      <c r="A8" s="27" t="s">
        <v>89</v>
      </c>
      <c r="B8" s="27" t="s">
        <v>90</v>
      </c>
      <c r="C8" s="51">
        <f t="shared" si="0"/>
        <v>44.287663</v>
      </c>
      <c r="D8" s="51">
        <v>44.287663</v>
      </c>
      <c r="E8" s="51">
        <v>43.012368</v>
      </c>
      <c r="F8" s="51">
        <v>1.275295</v>
      </c>
      <c r="G8" s="51"/>
    </row>
    <row r="9" ht="18.75" customHeight="1" spans="1:7">
      <c r="A9" s="27" t="s">
        <v>91</v>
      </c>
      <c r="B9" s="27" t="s">
        <v>92</v>
      </c>
      <c r="C9" s="51">
        <f t="shared" si="0"/>
        <v>10.129615</v>
      </c>
      <c r="D9" s="51">
        <v>10.129615</v>
      </c>
      <c r="E9" s="51">
        <v>8.85432</v>
      </c>
      <c r="F9" s="51">
        <v>1.275295</v>
      </c>
      <c r="G9" s="51"/>
    </row>
    <row r="10" ht="18.75" customHeight="1" spans="1:7">
      <c r="A10" s="27" t="s">
        <v>93</v>
      </c>
      <c r="B10" s="27" t="s">
        <v>94</v>
      </c>
      <c r="C10" s="51">
        <f t="shared" si="0"/>
        <v>34.158048</v>
      </c>
      <c r="D10" s="51">
        <v>34.158048</v>
      </c>
      <c r="E10" s="51">
        <v>34.158048</v>
      </c>
      <c r="F10" s="51"/>
      <c r="G10" s="51"/>
    </row>
    <row r="11" ht="18.75" customHeight="1" spans="1:7">
      <c r="A11" s="27" t="s">
        <v>99</v>
      </c>
      <c r="B11" s="27" t="s">
        <v>100</v>
      </c>
      <c r="C11" s="51">
        <f t="shared" si="0"/>
        <v>33.466195</v>
      </c>
      <c r="D11" s="51">
        <v>33.466195</v>
      </c>
      <c r="E11" s="51">
        <v>33.466195</v>
      </c>
      <c r="F11" s="51"/>
      <c r="G11" s="51"/>
    </row>
    <row r="12" ht="18.75" customHeight="1" spans="1:7">
      <c r="A12" s="27" t="s">
        <v>101</v>
      </c>
      <c r="B12" s="27" t="s">
        <v>102</v>
      </c>
      <c r="C12" s="51">
        <f t="shared" si="0"/>
        <v>33.466195</v>
      </c>
      <c r="D12" s="51">
        <v>33.466195</v>
      </c>
      <c r="E12" s="51">
        <v>33.466195</v>
      </c>
      <c r="F12" s="51"/>
      <c r="G12" s="51"/>
    </row>
    <row r="13" ht="18.75" customHeight="1" spans="1:7">
      <c r="A13" s="27" t="s">
        <v>103</v>
      </c>
      <c r="B13" s="27" t="s">
        <v>104</v>
      </c>
      <c r="C13" s="51">
        <f t="shared" si="0"/>
        <v>20.54808</v>
      </c>
      <c r="D13" s="51">
        <v>20.54808</v>
      </c>
      <c r="E13" s="51">
        <v>20.54808</v>
      </c>
      <c r="F13" s="51"/>
      <c r="G13" s="51"/>
    </row>
    <row r="14" ht="18.75" customHeight="1" spans="1:7">
      <c r="A14" s="27" t="s">
        <v>105</v>
      </c>
      <c r="B14" s="27" t="s">
        <v>106</v>
      </c>
      <c r="C14" s="51">
        <f t="shared" si="0"/>
        <v>10.430388</v>
      </c>
      <c r="D14" s="51">
        <v>10.430388</v>
      </c>
      <c r="E14" s="51">
        <v>10.430388</v>
      </c>
      <c r="F14" s="51"/>
      <c r="G14" s="51"/>
    </row>
    <row r="15" ht="18.75" customHeight="1" spans="1:7">
      <c r="A15" s="27" t="s">
        <v>107</v>
      </c>
      <c r="B15" s="27" t="s">
        <v>108</v>
      </c>
      <c r="C15" s="51">
        <f t="shared" si="0"/>
        <v>2.487727</v>
      </c>
      <c r="D15" s="51">
        <v>2.487727</v>
      </c>
      <c r="E15" s="51">
        <v>2.487727</v>
      </c>
      <c r="F15" s="51"/>
      <c r="G15" s="51"/>
    </row>
    <row r="16" ht="18.75" customHeight="1" spans="1:7">
      <c r="A16" s="27" t="s">
        <v>109</v>
      </c>
      <c r="B16" s="27" t="s">
        <v>110</v>
      </c>
      <c r="C16" s="51">
        <f t="shared" si="0"/>
        <v>455.045028</v>
      </c>
      <c r="D16" s="51">
        <v>346.045028</v>
      </c>
      <c r="E16" s="51">
        <v>288.344568</v>
      </c>
      <c r="F16" s="51">
        <v>57.70046</v>
      </c>
      <c r="G16" s="51">
        <v>109</v>
      </c>
    </row>
    <row r="17" ht="18.75" customHeight="1" spans="1:7">
      <c r="A17" s="27" t="s">
        <v>111</v>
      </c>
      <c r="B17" s="27" t="s">
        <v>112</v>
      </c>
      <c r="C17" s="51">
        <f t="shared" si="0"/>
        <v>455.045028</v>
      </c>
      <c r="D17" s="51">
        <v>346.045028</v>
      </c>
      <c r="E17" s="51">
        <v>288.344568</v>
      </c>
      <c r="F17" s="51">
        <v>57.70046</v>
      </c>
      <c r="G17" s="51">
        <v>109</v>
      </c>
    </row>
    <row r="18" ht="18.75" customHeight="1" spans="1:7">
      <c r="A18" s="27" t="s">
        <v>113</v>
      </c>
      <c r="B18" s="27" t="s">
        <v>114</v>
      </c>
      <c r="C18" s="51">
        <f t="shared" si="0"/>
        <v>346.045028</v>
      </c>
      <c r="D18" s="51">
        <v>346.045028</v>
      </c>
      <c r="E18" s="51">
        <v>288.344568</v>
      </c>
      <c r="F18" s="51">
        <v>57.70046</v>
      </c>
      <c r="G18" s="51"/>
    </row>
    <row r="19" ht="18.75" customHeight="1" spans="1:7">
      <c r="A19" s="27" t="s">
        <v>115</v>
      </c>
      <c r="B19" s="27" t="s">
        <v>116</v>
      </c>
      <c r="C19" s="51">
        <f t="shared" si="0"/>
        <v>109</v>
      </c>
      <c r="D19" s="51"/>
      <c r="E19" s="51"/>
      <c r="F19" s="51"/>
      <c r="G19" s="51">
        <v>109</v>
      </c>
    </row>
    <row r="20" ht="18.75" customHeight="1" spans="1:7">
      <c r="A20" s="27" t="s">
        <v>119</v>
      </c>
      <c r="B20" s="27" t="s">
        <v>120</v>
      </c>
      <c r="C20" s="51">
        <f t="shared" si="0"/>
        <v>24.657696</v>
      </c>
      <c r="D20" s="51">
        <v>24.657696</v>
      </c>
      <c r="E20" s="51">
        <v>24.657696</v>
      </c>
      <c r="F20" s="51"/>
      <c r="G20" s="51"/>
    </row>
    <row r="21" ht="18.75" customHeight="1" spans="1:7">
      <c r="A21" s="27" t="s">
        <v>121</v>
      </c>
      <c r="B21" s="27" t="s">
        <v>122</v>
      </c>
      <c r="C21" s="51">
        <f t="shared" si="0"/>
        <v>24.657696</v>
      </c>
      <c r="D21" s="51">
        <v>24.657696</v>
      </c>
      <c r="E21" s="51">
        <v>24.657696</v>
      </c>
      <c r="F21" s="51"/>
      <c r="G21" s="51"/>
    </row>
    <row r="22" ht="18.75" customHeight="1" spans="1:7">
      <c r="A22" s="27" t="s">
        <v>123</v>
      </c>
      <c r="B22" s="27" t="s">
        <v>124</v>
      </c>
      <c r="C22" s="51">
        <f t="shared" si="0"/>
        <v>24.657696</v>
      </c>
      <c r="D22" s="51">
        <v>24.657696</v>
      </c>
      <c r="E22" s="51">
        <v>24.657696</v>
      </c>
      <c r="F22" s="51"/>
      <c r="G22" s="51"/>
    </row>
    <row r="23" s="53" customFormat="1" ht="18.75" customHeight="1" spans="1:7">
      <c r="A23" s="68" t="s">
        <v>191</v>
      </c>
      <c r="B23" s="70"/>
      <c r="C23" s="261">
        <f t="shared" ref="C23:G23" si="1">C7+C11+C16+C20</f>
        <v>557.456582</v>
      </c>
      <c r="D23" s="71">
        <f t="shared" si="1"/>
        <v>448.456582</v>
      </c>
      <c r="E23" s="71">
        <f t="shared" si="1"/>
        <v>389.480827</v>
      </c>
      <c r="F23" s="71">
        <f t="shared" si="1"/>
        <v>58.975755</v>
      </c>
      <c r="G23" s="71">
        <f t="shared" si="1"/>
        <v>109</v>
      </c>
    </row>
    <row r="26" customHeight="1" spans="3:7">
      <c r="C26" s="262"/>
      <c r="D26" s="262"/>
      <c r="E26" s="262"/>
      <c r="F26" s="262"/>
      <c r="G26" s="262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C81" workbookViewId="0">
      <selection activeCell="Q47" sqref="Q47"/>
    </sheetView>
  </sheetViews>
  <sheetFormatPr defaultColWidth="9.13333333333333" defaultRowHeight="14.25" customHeight="1"/>
  <cols>
    <col min="1" max="1" width="5.85714285714286" style="217"/>
    <col min="2" max="2" width="7.13333333333333" style="218" customWidth="1"/>
    <col min="3" max="3" width="29.7238095238095" style="217" customWidth="1"/>
    <col min="4" max="4" width="10.1428571428571" style="217" customWidth="1"/>
    <col min="5" max="7" width="8.63809523809524" style="219" customWidth="1"/>
    <col min="8" max="8" width="10" style="219" customWidth="1"/>
    <col min="9" max="9" width="8.63809523809524" style="219" customWidth="1"/>
    <col min="10" max="10" width="10.4285714285714" style="219" customWidth="1"/>
    <col min="11" max="13" width="8.63809523809524" style="219" customWidth="1"/>
    <col min="14" max="14" width="5.85714285714286" style="217"/>
    <col min="15" max="15" width="6.28571428571429" style="218"/>
    <col min="16" max="16" width="31.4285714285714" style="217" customWidth="1"/>
    <col min="17" max="17" width="10.2857142857143" style="217" customWidth="1"/>
    <col min="18" max="18" width="8.57142857142857" style="219"/>
    <col min="19" max="20" width="10.2857142857143" style="219"/>
    <col min="21" max="21" width="9.72380952380952" style="219" customWidth="1"/>
    <col min="22" max="22" width="10.2857142857143" style="219"/>
    <col min="23" max="23" width="11.4285714285714" style="219"/>
    <col min="24" max="24" width="6" style="219"/>
    <col min="25" max="26" width="10.2857142857143" style="219"/>
    <col min="27" max="16384" width="9.13333333333333" style="220"/>
  </cols>
  <sheetData>
    <row r="1" spans="23:23">
      <c r="W1" s="243"/>
    </row>
    <row r="2" ht="39" customHeight="1" spans="1:26">
      <c r="A2" s="55" t="s">
        <v>192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9.5" customHeight="1" spans="1:26">
      <c r="A3" s="221" t="s">
        <v>1</v>
      </c>
      <c r="B3" s="222"/>
      <c r="C3" s="223"/>
      <c r="D3" s="223"/>
      <c r="E3" s="224"/>
      <c r="F3" s="224"/>
      <c r="G3" s="224"/>
      <c r="H3" s="224"/>
      <c r="I3" s="224"/>
      <c r="J3" s="224"/>
      <c r="K3" s="224"/>
      <c r="L3" s="224"/>
      <c r="M3" s="224"/>
      <c r="N3" s="223"/>
      <c r="O3" s="222"/>
      <c r="P3" s="223"/>
      <c r="W3" s="244"/>
      <c r="X3" s="224"/>
      <c r="Y3" s="244" t="s">
        <v>55</v>
      </c>
      <c r="Z3" s="224"/>
    </row>
    <row r="4" ht="19.5" customHeight="1" spans="1:26">
      <c r="A4" s="225" t="s">
        <v>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9"/>
      <c r="N4" s="225" t="s">
        <v>4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9"/>
    </row>
    <row r="5" ht="21.75" customHeight="1" spans="1:26">
      <c r="A5" s="227" t="s">
        <v>193</v>
      </c>
      <c r="B5" s="227"/>
      <c r="C5" s="227"/>
      <c r="D5" s="228"/>
      <c r="E5" s="225" t="s">
        <v>61</v>
      </c>
      <c r="F5" s="226"/>
      <c r="G5" s="229"/>
      <c r="H5" s="225" t="s">
        <v>62</v>
      </c>
      <c r="I5" s="226"/>
      <c r="J5" s="229"/>
      <c r="K5" s="225" t="s">
        <v>63</v>
      </c>
      <c r="L5" s="226"/>
      <c r="M5" s="229"/>
      <c r="N5" s="227" t="s">
        <v>194</v>
      </c>
      <c r="O5" s="227"/>
      <c r="P5" s="227"/>
      <c r="Q5" s="228"/>
      <c r="R5" s="225" t="s">
        <v>61</v>
      </c>
      <c r="S5" s="226"/>
      <c r="T5" s="229"/>
      <c r="U5" s="225" t="s">
        <v>62</v>
      </c>
      <c r="V5" s="226"/>
      <c r="W5" s="229"/>
      <c r="X5" s="225" t="s">
        <v>63</v>
      </c>
      <c r="Y5" s="226"/>
      <c r="Z5" s="229"/>
    </row>
    <row r="6" ht="17.25" customHeight="1" spans="1:26">
      <c r="A6" s="230" t="s">
        <v>195</v>
      </c>
      <c r="B6" s="230" t="s">
        <v>196</v>
      </c>
      <c r="C6" s="230" t="s">
        <v>182</v>
      </c>
      <c r="D6" s="230" t="s">
        <v>58</v>
      </c>
      <c r="E6" s="231" t="s">
        <v>60</v>
      </c>
      <c r="F6" s="231" t="s">
        <v>77</v>
      </c>
      <c r="G6" s="231" t="s">
        <v>78</v>
      </c>
      <c r="H6" s="231" t="s">
        <v>60</v>
      </c>
      <c r="I6" s="231" t="s">
        <v>77</v>
      </c>
      <c r="J6" s="231" t="s">
        <v>78</v>
      </c>
      <c r="K6" s="231" t="s">
        <v>60</v>
      </c>
      <c r="L6" s="231" t="s">
        <v>77</v>
      </c>
      <c r="M6" s="231" t="s">
        <v>78</v>
      </c>
      <c r="N6" s="230" t="s">
        <v>195</v>
      </c>
      <c r="O6" s="230" t="s">
        <v>196</v>
      </c>
      <c r="P6" s="230" t="s">
        <v>182</v>
      </c>
      <c r="Q6" s="230" t="s">
        <v>58</v>
      </c>
      <c r="R6" s="231" t="s">
        <v>60</v>
      </c>
      <c r="S6" s="231" t="s">
        <v>77</v>
      </c>
      <c r="T6" s="231" t="s">
        <v>78</v>
      </c>
      <c r="U6" s="231" t="s">
        <v>60</v>
      </c>
      <c r="V6" s="231" t="s">
        <v>77</v>
      </c>
      <c r="W6" s="231" t="s">
        <v>78</v>
      </c>
      <c r="X6" s="231" t="s">
        <v>60</v>
      </c>
      <c r="Y6" s="231" t="s">
        <v>77</v>
      </c>
      <c r="Z6" s="231" t="s">
        <v>78</v>
      </c>
    </row>
    <row r="7" spans="1:26">
      <c r="A7" s="230" t="s">
        <v>185</v>
      </c>
      <c r="B7" s="230" t="s">
        <v>186</v>
      </c>
      <c r="C7" s="230" t="s">
        <v>187</v>
      </c>
      <c r="D7" s="230"/>
      <c r="E7" s="230" t="s">
        <v>188</v>
      </c>
      <c r="F7" s="230" t="s">
        <v>189</v>
      </c>
      <c r="G7" s="230" t="s">
        <v>190</v>
      </c>
      <c r="H7" s="230" t="s">
        <v>197</v>
      </c>
      <c r="I7" s="230" t="s">
        <v>198</v>
      </c>
      <c r="J7" s="230" t="s">
        <v>199</v>
      </c>
      <c r="K7" s="230" t="s">
        <v>200</v>
      </c>
      <c r="L7" s="230" t="s">
        <v>201</v>
      </c>
      <c r="M7" s="230" t="s">
        <v>202</v>
      </c>
      <c r="N7" s="230" t="s">
        <v>203</v>
      </c>
      <c r="O7" s="230" t="s">
        <v>204</v>
      </c>
      <c r="P7" s="230" t="s">
        <v>205</v>
      </c>
      <c r="Q7" s="230" t="s">
        <v>206</v>
      </c>
      <c r="R7" s="230" t="s">
        <v>207</v>
      </c>
      <c r="S7" s="230" t="s">
        <v>208</v>
      </c>
      <c r="T7" s="230" t="s">
        <v>209</v>
      </c>
      <c r="U7" s="230" t="s">
        <v>210</v>
      </c>
      <c r="V7" s="230" t="s">
        <v>211</v>
      </c>
      <c r="W7" s="230" t="s">
        <v>212</v>
      </c>
      <c r="X7" s="230" t="s">
        <v>213</v>
      </c>
      <c r="Y7" s="230" t="s">
        <v>214</v>
      </c>
      <c r="Z7" s="230" t="s">
        <v>215</v>
      </c>
    </row>
    <row r="8" spans="1:26">
      <c r="A8" s="232" t="s">
        <v>216</v>
      </c>
      <c r="B8" s="233" t="s">
        <v>217</v>
      </c>
      <c r="C8" s="234" t="s">
        <v>218</v>
      </c>
      <c r="D8" s="235">
        <f>E8+H8+K8</f>
        <v>379.44</v>
      </c>
      <c r="E8" s="236">
        <f>F8+G8</f>
        <v>379.44</v>
      </c>
      <c r="F8" s="236">
        <f>F9+F10+F11+F12</f>
        <v>379.44</v>
      </c>
      <c r="G8" s="236"/>
      <c r="H8" s="236">
        <f>I8+J8</f>
        <v>0</v>
      </c>
      <c r="I8" s="236"/>
      <c r="J8" s="236"/>
      <c r="K8" s="242"/>
      <c r="L8" s="242"/>
      <c r="M8" s="242"/>
      <c r="N8" s="232" t="s">
        <v>219</v>
      </c>
      <c r="O8" s="232" t="s">
        <v>217</v>
      </c>
      <c r="P8" s="234" t="s">
        <v>220</v>
      </c>
      <c r="Q8" s="235">
        <f>R8+U8+X8</f>
        <v>379.44</v>
      </c>
      <c r="R8" s="236">
        <f>S8+T8</f>
        <v>379.44</v>
      </c>
      <c r="S8" s="236">
        <f>S9+S10+S11+S14+S16+S17+S18+S19+S20+S21</f>
        <v>379.44</v>
      </c>
      <c r="T8" s="236"/>
      <c r="U8" s="236"/>
      <c r="V8" s="236"/>
      <c r="W8" s="236"/>
      <c r="X8" s="242"/>
      <c r="Y8" s="242"/>
      <c r="Z8" s="242"/>
    </row>
    <row r="9" spans="1:26">
      <c r="A9" s="233"/>
      <c r="B9" s="233" t="s">
        <v>221</v>
      </c>
      <c r="C9" s="237" t="s">
        <v>222</v>
      </c>
      <c r="D9" s="238">
        <f>E9+H9+K9</f>
        <v>288.34</v>
      </c>
      <c r="E9" s="239">
        <f>F9+G9</f>
        <v>288.34</v>
      </c>
      <c r="F9" s="239">
        <v>288.34</v>
      </c>
      <c r="G9" s="239"/>
      <c r="H9" s="239">
        <f>I9+J9</f>
        <v>0</v>
      </c>
      <c r="I9" s="239"/>
      <c r="J9" s="239"/>
      <c r="K9" s="242"/>
      <c r="L9" s="242"/>
      <c r="M9" s="242"/>
      <c r="N9" s="233"/>
      <c r="O9" s="233" t="s">
        <v>221</v>
      </c>
      <c r="P9" s="237" t="s">
        <v>223</v>
      </c>
      <c r="Q9" s="238">
        <f>R9+U9+X9</f>
        <v>96.08</v>
      </c>
      <c r="R9" s="239">
        <f>S9+T9</f>
        <v>96.08</v>
      </c>
      <c r="S9" s="239">
        <v>96.08</v>
      </c>
      <c r="T9" s="239"/>
      <c r="U9" s="239"/>
      <c r="V9" s="239"/>
      <c r="W9" s="239"/>
      <c r="X9" s="242"/>
      <c r="Y9" s="242"/>
      <c r="Z9" s="242"/>
    </row>
    <row r="10" spans="1:26">
      <c r="A10" s="233"/>
      <c r="B10" s="233" t="s">
        <v>224</v>
      </c>
      <c r="C10" s="237" t="s">
        <v>225</v>
      </c>
      <c r="D10" s="238">
        <f>E10+H10+K10</f>
        <v>66.44</v>
      </c>
      <c r="E10" s="239">
        <f>F10+G10</f>
        <v>66.44</v>
      </c>
      <c r="F10" s="239">
        <v>66.44</v>
      </c>
      <c r="G10" s="239"/>
      <c r="H10" s="239">
        <f>I10+J10</f>
        <v>0</v>
      </c>
      <c r="I10" s="239"/>
      <c r="J10" s="239"/>
      <c r="K10" s="242"/>
      <c r="L10" s="242"/>
      <c r="M10" s="242"/>
      <c r="N10" s="233"/>
      <c r="O10" s="233" t="s">
        <v>224</v>
      </c>
      <c r="P10" s="237" t="s">
        <v>226</v>
      </c>
      <c r="Q10" s="238">
        <f>R10+U10+X10</f>
        <v>184.25</v>
      </c>
      <c r="R10" s="239">
        <f>S10+T10</f>
        <v>184.25</v>
      </c>
      <c r="S10" s="239">
        <v>184.25</v>
      </c>
      <c r="T10" s="239"/>
      <c r="U10" s="239"/>
      <c r="V10" s="239"/>
      <c r="W10" s="239"/>
      <c r="X10" s="242"/>
      <c r="Y10" s="242"/>
      <c r="Z10" s="242"/>
    </row>
    <row r="11" spans="1:26">
      <c r="A11" s="233"/>
      <c r="B11" s="233" t="s">
        <v>227</v>
      </c>
      <c r="C11" s="237" t="s">
        <v>228</v>
      </c>
      <c r="D11" s="238">
        <f>E11+H11+K11</f>
        <v>24.66</v>
      </c>
      <c r="E11" s="239">
        <f>F11+G11</f>
        <v>24.66</v>
      </c>
      <c r="F11" s="239">
        <v>24.66</v>
      </c>
      <c r="G11" s="239"/>
      <c r="H11" s="239">
        <f>I11+J11</f>
        <v>0</v>
      </c>
      <c r="I11" s="239"/>
      <c r="J11" s="239"/>
      <c r="K11" s="242"/>
      <c r="L11" s="242"/>
      <c r="M11" s="242"/>
      <c r="N11" s="233"/>
      <c r="O11" s="233" t="s">
        <v>227</v>
      </c>
      <c r="P11" s="237" t="s">
        <v>229</v>
      </c>
      <c r="Q11" s="238">
        <f>R11+U11+X11</f>
        <v>8</v>
      </c>
      <c r="R11" s="239">
        <f>S11+T11</f>
        <v>8</v>
      </c>
      <c r="S11" s="239">
        <v>8</v>
      </c>
      <c r="T11" s="239"/>
      <c r="U11" s="239"/>
      <c r="V11" s="239"/>
      <c r="W11" s="239"/>
      <c r="X11" s="242"/>
      <c r="Y11" s="242"/>
      <c r="Z11" s="242"/>
    </row>
    <row r="12" spans="1:26">
      <c r="A12" s="233"/>
      <c r="B12" s="233" t="s">
        <v>230</v>
      </c>
      <c r="C12" s="237" t="s">
        <v>231</v>
      </c>
      <c r="D12" s="238"/>
      <c r="E12" s="239"/>
      <c r="F12" s="239"/>
      <c r="G12" s="239"/>
      <c r="H12" s="239"/>
      <c r="I12" s="239"/>
      <c r="J12" s="239"/>
      <c r="K12" s="242"/>
      <c r="L12" s="242"/>
      <c r="M12" s="242"/>
      <c r="N12" s="233"/>
      <c r="O12" s="233" t="s">
        <v>232</v>
      </c>
      <c r="P12" s="237" t="s">
        <v>233</v>
      </c>
      <c r="Q12" s="238"/>
      <c r="R12" s="239"/>
      <c r="S12" s="239"/>
      <c r="T12" s="239"/>
      <c r="U12" s="239"/>
      <c r="V12" s="239"/>
      <c r="W12" s="239"/>
      <c r="X12" s="242"/>
      <c r="Y12" s="242"/>
      <c r="Z12" s="242"/>
    </row>
    <row r="13" spans="1:26">
      <c r="A13" s="232" t="s">
        <v>234</v>
      </c>
      <c r="B13" s="232" t="s">
        <v>217</v>
      </c>
      <c r="C13" s="234" t="s">
        <v>235</v>
      </c>
      <c r="D13" s="235">
        <f>D14+D15+D16+D17+D18+D19+D20+D21+D22+D23</f>
        <v>437.98</v>
      </c>
      <c r="E13" s="236">
        <f>F13+G13</f>
        <v>167.98</v>
      </c>
      <c r="F13" s="239">
        <f>F14+F15+F16+F21</f>
        <v>58.98</v>
      </c>
      <c r="G13" s="236">
        <f>G14+G18</f>
        <v>109</v>
      </c>
      <c r="H13" s="236">
        <f>I13+J13</f>
        <v>270</v>
      </c>
      <c r="I13" s="236"/>
      <c r="J13" s="236">
        <v>270</v>
      </c>
      <c r="K13" s="242"/>
      <c r="L13" s="242"/>
      <c r="M13" s="242"/>
      <c r="N13" s="233"/>
      <c r="O13" s="233" t="s">
        <v>236</v>
      </c>
      <c r="P13" s="237" t="s">
        <v>237</v>
      </c>
      <c r="Q13" s="238"/>
      <c r="R13" s="239"/>
      <c r="S13" s="239"/>
      <c r="T13" s="239"/>
      <c r="U13" s="239"/>
      <c r="V13" s="239"/>
      <c r="W13" s="239"/>
      <c r="X13" s="242"/>
      <c r="Y13" s="242"/>
      <c r="Z13" s="242"/>
    </row>
    <row r="14" spans="1:26">
      <c r="A14" s="233"/>
      <c r="B14" s="233" t="s">
        <v>221</v>
      </c>
      <c r="C14" s="237" t="s">
        <v>238</v>
      </c>
      <c r="D14" s="238">
        <f>E14+H14+K14</f>
        <v>112.49</v>
      </c>
      <c r="E14" s="239">
        <f>F14+G14</f>
        <v>102.49</v>
      </c>
      <c r="F14" s="239">
        <v>53.49</v>
      </c>
      <c r="G14" s="239">
        <v>49</v>
      </c>
      <c r="H14" s="239">
        <f>I14+J14</f>
        <v>10</v>
      </c>
      <c r="I14" s="239"/>
      <c r="J14" s="239">
        <v>10</v>
      </c>
      <c r="K14" s="242"/>
      <c r="L14" s="242"/>
      <c r="M14" s="242"/>
      <c r="N14" s="233"/>
      <c r="O14" s="233" t="s">
        <v>239</v>
      </c>
      <c r="P14" s="237" t="s">
        <v>240</v>
      </c>
      <c r="Q14" s="238">
        <f>R14+U14+X14</f>
        <v>34.16</v>
      </c>
      <c r="R14" s="239">
        <f>S14+T14</f>
        <v>34.16</v>
      </c>
      <c r="S14" s="239">
        <v>34.16</v>
      </c>
      <c r="T14" s="239"/>
      <c r="U14" s="239"/>
      <c r="V14" s="239"/>
      <c r="W14" s="239"/>
      <c r="X14" s="242"/>
      <c r="Y14" s="242"/>
      <c r="Z14" s="242"/>
    </row>
    <row r="15" spans="1:26">
      <c r="A15" s="233"/>
      <c r="B15" s="233" t="s">
        <v>224</v>
      </c>
      <c r="C15" s="237" t="s">
        <v>241</v>
      </c>
      <c r="D15" s="238">
        <f>E15+H15+K15</f>
        <v>0.8</v>
      </c>
      <c r="E15" s="239">
        <f>F15+G15</f>
        <v>0.8</v>
      </c>
      <c r="F15" s="239">
        <v>0.8</v>
      </c>
      <c r="G15" s="239"/>
      <c r="H15" s="239">
        <f>I15+J15</f>
        <v>0</v>
      </c>
      <c r="I15" s="239"/>
      <c r="J15" s="239"/>
      <c r="K15" s="242"/>
      <c r="L15" s="242"/>
      <c r="M15" s="242"/>
      <c r="N15" s="233"/>
      <c r="O15" s="233" t="s">
        <v>242</v>
      </c>
      <c r="P15" s="237" t="s">
        <v>243</v>
      </c>
      <c r="Q15" s="238"/>
      <c r="R15" s="239"/>
      <c r="S15" s="239"/>
      <c r="T15" s="239"/>
      <c r="U15" s="239"/>
      <c r="V15" s="239"/>
      <c r="W15" s="239"/>
      <c r="X15" s="242"/>
      <c r="Y15" s="242"/>
      <c r="Z15" s="242"/>
    </row>
    <row r="16" spans="1:26">
      <c r="A16" s="233"/>
      <c r="B16" s="233" t="s">
        <v>227</v>
      </c>
      <c r="C16" s="237" t="s">
        <v>244</v>
      </c>
      <c r="D16" s="238">
        <f>E16+H16+K16</f>
        <v>1.54</v>
      </c>
      <c r="E16" s="239">
        <f>F16+G16</f>
        <v>1.54</v>
      </c>
      <c r="F16" s="239">
        <v>1.54</v>
      </c>
      <c r="G16" s="239"/>
      <c r="H16" s="239">
        <f>I16+J16</f>
        <v>0</v>
      </c>
      <c r="I16" s="239"/>
      <c r="J16" s="239"/>
      <c r="K16" s="242"/>
      <c r="L16" s="242"/>
      <c r="M16" s="242"/>
      <c r="N16" s="233"/>
      <c r="O16" s="233" t="s">
        <v>245</v>
      </c>
      <c r="P16" s="237" t="s">
        <v>246</v>
      </c>
      <c r="Q16" s="238">
        <f>R16+U16+X16</f>
        <v>20.55</v>
      </c>
      <c r="R16" s="239">
        <f>S16+T16</f>
        <v>20.55</v>
      </c>
      <c r="S16" s="239">
        <v>20.55</v>
      </c>
      <c r="T16" s="239"/>
      <c r="U16" s="239"/>
      <c r="V16" s="239"/>
      <c r="W16" s="239"/>
      <c r="X16" s="242"/>
      <c r="Y16" s="242"/>
      <c r="Z16" s="242"/>
    </row>
    <row r="17" spans="1:26">
      <c r="A17" s="233"/>
      <c r="B17" s="233" t="s">
        <v>247</v>
      </c>
      <c r="C17" s="237" t="s">
        <v>248</v>
      </c>
      <c r="D17" s="238"/>
      <c r="E17" s="239"/>
      <c r="F17" s="239"/>
      <c r="G17" s="239"/>
      <c r="H17" s="239"/>
      <c r="I17" s="239"/>
      <c r="J17" s="239"/>
      <c r="K17" s="242"/>
      <c r="L17" s="242"/>
      <c r="M17" s="242"/>
      <c r="N17" s="233"/>
      <c r="O17" s="233" t="s">
        <v>249</v>
      </c>
      <c r="P17" s="237" t="s">
        <v>250</v>
      </c>
      <c r="Q17" s="238">
        <f>R17+U17+X17</f>
        <v>9.25</v>
      </c>
      <c r="R17" s="239">
        <f>S17+T17</f>
        <v>9.25</v>
      </c>
      <c r="S17" s="239">
        <v>9.25</v>
      </c>
      <c r="T17" s="239"/>
      <c r="U17" s="239"/>
      <c r="V17" s="239"/>
      <c r="W17" s="239"/>
      <c r="X17" s="242"/>
      <c r="Y17" s="242"/>
      <c r="Z17" s="242"/>
    </row>
    <row r="18" spans="1:26">
      <c r="A18" s="233"/>
      <c r="B18" s="233" t="s">
        <v>251</v>
      </c>
      <c r="C18" s="237" t="s">
        <v>252</v>
      </c>
      <c r="D18" s="238">
        <f>E18+H18+K18</f>
        <v>320</v>
      </c>
      <c r="E18" s="239">
        <f>F18+G18</f>
        <v>60</v>
      </c>
      <c r="F18" s="239"/>
      <c r="G18" s="239">
        <v>60</v>
      </c>
      <c r="H18" s="239">
        <v>260</v>
      </c>
      <c r="I18" s="239"/>
      <c r="J18" s="239">
        <v>260</v>
      </c>
      <c r="K18" s="242"/>
      <c r="L18" s="242"/>
      <c r="M18" s="242"/>
      <c r="N18" s="233"/>
      <c r="O18" s="233" t="s">
        <v>253</v>
      </c>
      <c r="P18" s="237" t="s">
        <v>254</v>
      </c>
      <c r="Q18" s="238">
        <f>R18+U18+X18</f>
        <v>2.49</v>
      </c>
      <c r="R18" s="239">
        <f>S18+T18</f>
        <v>2.49</v>
      </c>
      <c r="S18" s="239">
        <v>2.49</v>
      </c>
      <c r="T18" s="239"/>
      <c r="U18" s="239"/>
      <c r="V18" s="239"/>
      <c r="W18" s="239"/>
      <c r="X18" s="242"/>
      <c r="Y18" s="242"/>
      <c r="Z18" s="242"/>
    </row>
    <row r="19" spans="1:26">
      <c r="A19" s="233"/>
      <c r="B19" s="233" t="s">
        <v>232</v>
      </c>
      <c r="C19" s="237" t="s">
        <v>255</v>
      </c>
      <c r="D19" s="238"/>
      <c r="E19" s="239"/>
      <c r="F19" s="239"/>
      <c r="G19" s="239"/>
      <c r="H19" s="239"/>
      <c r="I19" s="239"/>
      <c r="J19" s="239"/>
      <c r="K19" s="242"/>
      <c r="L19" s="242"/>
      <c r="M19" s="242"/>
      <c r="N19" s="233"/>
      <c r="O19" s="233" t="s">
        <v>256</v>
      </c>
      <c r="P19" s="237" t="s">
        <v>228</v>
      </c>
      <c r="Q19" s="238">
        <f>R19+U19+X19</f>
        <v>24.66</v>
      </c>
      <c r="R19" s="239">
        <f>S19+T19</f>
        <v>24.66</v>
      </c>
      <c r="S19" s="245">
        <v>24.66</v>
      </c>
      <c r="T19" s="239"/>
      <c r="U19" s="239"/>
      <c r="V19" s="239"/>
      <c r="W19" s="239"/>
      <c r="X19" s="242"/>
      <c r="Y19" s="242"/>
      <c r="Z19" s="242"/>
    </row>
    <row r="20" spans="1:26">
      <c r="A20" s="233"/>
      <c r="B20" s="233" t="s">
        <v>236</v>
      </c>
      <c r="C20" s="237" t="s">
        <v>257</v>
      </c>
      <c r="D20" s="238"/>
      <c r="E20" s="239"/>
      <c r="F20" s="239"/>
      <c r="G20" s="239"/>
      <c r="H20" s="239"/>
      <c r="I20" s="239"/>
      <c r="J20" s="239"/>
      <c r="K20" s="242"/>
      <c r="L20" s="242"/>
      <c r="M20" s="242"/>
      <c r="N20" s="233"/>
      <c r="O20" s="233" t="s">
        <v>258</v>
      </c>
      <c r="P20" s="237" t="s">
        <v>259</v>
      </c>
      <c r="Q20" s="238"/>
      <c r="R20" s="239"/>
      <c r="S20" s="239"/>
      <c r="T20" s="239"/>
      <c r="U20" s="239"/>
      <c r="V20" s="239"/>
      <c r="W20" s="239"/>
      <c r="X20" s="242"/>
      <c r="Y20" s="242"/>
      <c r="Z20" s="242"/>
    </row>
    <row r="21" spans="1:26">
      <c r="A21" s="233"/>
      <c r="B21" s="233" t="s">
        <v>239</v>
      </c>
      <c r="C21" s="237" t="s">
        <v>260</v>
      </c>
      <c r="D21" s="238">
        <f>E21+H21+K21</f>
        <v>3.15</v>
      </c>
      <c r="E21" s="239">
        <f>F21+G21</f>
        <v>3.15</v>
      </c>
      <c r="F21" s="239">
        <v>3.15</v>
      </c>
      <c r="G21" s="239"/>
      <c r="H21" s="239">
        <f>I21+J21</f>
        <v>0</v>
      </c>
      <c r="I21" s="239"/>
      <c r="J21" s="239"/>
      <c r="K21" s="242"/>
      <c r="L21" s="242"/>
      <c r="M21" s="242"/>
      <c r="N21" s="233"/>
      <c r="O21" s="233" t="s">
        <v>230</v>
      </c>
      <c r="P21" s="237" t="s">
        <v>231</v>
      </c>
      <c r="Q21" s="238"/>
      <c r="R21" s="239"/>
      <c r="S21" s="239"/>
      <c r="T21" s="239"/>
      <c r="U21" s="239"/>
      <c r="V21" s="239"/>
      <c r="W21" s="239"/>
      <c r="X21" s="242"/>
      <c r="Y21" s="242"/>
      <c r="Z21" s="242"/>
    </row>
    <row r="22" spans="1:26">
      <c r="A22" s="233"/>
      <c r="B22" s="233" t="s">
        <v>242</v>
      </c>
      <c r="C22" s="237" t="s">
        <v>261</v>
      </c>
      <c r="D22" s="238"/>
      <c r="E22" s="239"/>
      <c r="F22" s="239"/>
      <c r="G22" s="239"/>
      <c r="H22" s="239"/>
      <c r="I22" s="239"/>
      <c r="J22" s="239"/>
      <c r="K22" s="242"/>
      <c r="L22" s="242"/>
      <c r="M22" s="242"/>
      <c r="N22" s="232" t="s">
        <v>262</v>
      </c>
      <c r="O22" s="232" t="s">
        <v>217</v>
      </c>
      <c r="P22" s="234" t="s">
        <v>263</v>
      </c>
      <c r="Q22" s="235">
        <f>R22+U22+X22</f>
        <v>437.98</v>
      </c>
      <c r="R22" s="235">
        <f>R23+R32+R36+R37+R38+R43+R44+R45+R46+R47+R49</f>
        <v>167.98</v>
      </c>
      <c r="S22" s="235">
        <f>S23+S32+S36+S37+S38+S43+S44+S45+S46+S47+S49</f>
        <v>58.98</v>
      </c>
      <c r="T22" s="235">
        <f>T23+T32+T36+T37+T38+T43+T44+T45+T46+T47+T49</f>
        <v>109</v>
      </c>
      <c r="U22" s="236">
        <v>270</v>
      </c>
      <c r="V22" s="236"/>
      <c r="W22" s="236">
        <v>270</v>
      </c>
      <c r="X22" s="242"/>
      <c r="Y22" s="242"/>
      <c r="Z22" s="242"/>
    </row>
    <row r="23" spans="1:26">
      <c r="A23" s="233"/>
      <c r="B23" s="233" t="s">
        <v>230</v>
      </c>
      <c r="C23" s="237" t="s">
        <v>264</v>
      </c>
      <c r="D23" s="238"/>
      <c r="E23" s="239"/>
      <c r="F23" s="240"/>
      <c r="G23" s="241"/>
      <c r="H23" s="239"/>
      <c r="I23" s="239"/>
      <c r="J23" s="239"/>
      <c r="K23" s="242"/>
      <c r="L23" s="242"/>
      <c r="M23" s="242"/>
      <c r="N23" s="233"/>
      <c r="O23" s="233" t="s">
        <v>221</v>
      </c>
      <c r="P23" s="237" t="s">
        <v>265</v>
      </c>
      <c r="Q23" s="238">
        <f>R23+U23+X23</f>
        <v>36.12</v>
      </c>
      <c r="R23" s="239">
        <f>S23+T23</f>
        <v>36.12</v>
      </c>
      <c r="S23" s="239">
        <v>6.12</v>
      </c>
      <c r="T23" s="239">
        <v>30</v>
      </c>
      <c r="U23" s="239"/>
      <c r="V23" s="239"/>
      <c r="W23" s="239"/>
      <c r="X23" s="242"/>
      <c r="Y23" s="242"/>
      <c r="Z23" s="242"/>
    </row>
    <row r="24" spans="1:26">
      <c r="A24" s="232" t="s">
        <v>266</v>
      </c>
      <c r="B24" s="232" t="s">
        <v>217</v>
      </c>
      <c r="C24" s="234" t="s">
        <v>267</v>
      </c>
      <c r="D24" s="235"/>
      <c r="E24" s="236"/>
      <c r="F24" s="236"/>
      <c r="G24" s="236"/>
      <c r="H24" s="236"/>
      <c r="I24" s="236"/>
      <c r="J24" s="236"/>
      <c r="K24" s="242"/>
      <c r="L24" s="242"/>
      <c r="M24" s="242"/>
      <c r="N24" s="233"/>
      <c r="O24" s="233" t="s">
        <v>224</v>
      </c>
      <c r="P24" s="237" t="s">
        <v>268</v>
      </c>
      <c r="Q24" s="238"/>
      <c r="R24" s="239"/>
      <c r="S24" s="239"/>
      <c r="T24" s="239"/>
      <c r="U24" s="239"/>
      <c r="V24" s="239"/>
      <c r="W24" s="239"/>
      <c r="X24" s="242"/>
      <c r="Y24" s="242"/>
      <c r="Z24" s="242"/>
    </row>
    <row r="25" spans="1:26">
      <c r="A25" s="233"/>
      <c r="B25" s="233" t="s">
        <v>221</v>
      </c>
      <c r="C25" s="237" t="s">
        <v>269</v>
      </c>
      <c r="D25" s="238"/>
      <c r="E25" s="239"/>
      <c r="F25" s="239"/>
      <c r="G25" s="239"/>
      <c r="H25" s="239"/>
      <c r="I25" s="239"/>
      <c r="J25" s="239"/>
      <c r="K25" s="242"/>
      <c r="L25" s="242"/>
      <c r="M25" s="242"/>
      <c r="N25" s="233"/>
      <c r="O25" s="233" t="s">
        <v>227</v>
      </c>
      <c r="P25" s="237" t="s">
        <v>270</v>
      </c>
      <c r="Q25" s="238"/>
      <c r="R25" s="239"/>
      <c r="S25" s="239"/>
      <c r="T25" s="239"/>
      <c r="U25" s="239"/>
      <c r="V25" s="239"/>
      <c r="W25" s="239"/>
      <c r="X25" s="242"/>
      <c r="Y25" s="242"/>
      <c r="Z25" s="242"/>
    </row>
    <row r="26" spans="1:26">
      <c r="A26" s="233"/>
      <c r="B26" s="233" t="s">
        <v>224</v>
      </c>
      <c r="C26" s="237" t="s">
        <v>271</v>
      </c>
      <c r="D26" s="238"/>
      <c r="E26" s="239"/>
      <c r="F26" s="239"/>
      <c r="G26" s="239"/>
      <c r="H26" s="239"/>
      <c r="I26" s="239"/>
      <c r="J26" s="239"/>
      <c r="K26" s="242"/>
      <c r="L26" s="242"/>
      <c r="M26" s="242"/>
      <c r="N26" s="233"/>
      <c r="O26" s="233" t="s">
        <v>247</v>
      </c>
      <c r="P26" s="237" t="s">
        <v>272</v>
      </c>
      <c r="Q26" s="238"/>
      <c r="R26" s="239"/>
      <c r="S26" s="239"/>
      <c r="T26" s="239"/>
      <c r="U26" s="239"/>
      <c r="V26" s="239"/>
      <c r="W26" s="239"/>
      <c r="X26" s="242"/>
      <c r="Y26" s="242"/>
      <c r="Z26" s="242"/>
    </row>
    <row r="27" spans="1:26">
      <c r="A27" s="233"/>
      <c r="B27" s="233" t="s">
        <v>227</v>
      </c>
      <c r="C27" s="237" t="s">
        <v>273</v>
      </c>
      <c r="D27" s="238"/>
      <c r="E27" s="239"/>
      <c r="F27" s="239"/>
      <c r="G27" s="239"/>
      <c r="H27" s="239"/>
      <c r="I27" s="239"/>
      <c r="J27" s="239"/>
      <c r="K27" s="242"/>
      <c r="L27" s="242"/>
      <c r="M27" s="242"/>
      <c r="N27" s="233"/>
      <c r="O27" s="233" t="s">
        <v>251</v>
      </c>
      <c r="P27" s="237" t="s">
        <v>274</v>
      </c>
      <c r="Q27" s="238"/>
      <c r="R27" s="239"/>
      <c r="S27" s="239"/>
      <c r="T27" s="239"/>
      <c r="U27" s="239"/>
      <c r="V27" s="239"/>
      <c r="W27" s="239"/>
      <c r="X27" s="242"/>
      <c r="Y27" s="242"/>
      <c r="Z27" s="242"/>
    </row>
    <row r="28" spans="1:26">
      <c r="A28" s="233"/>
      <c r="B28" s="233" t="s">
        <v>251</v>
      </c>
      <c r="C28" s="237" t="s">
        <v>275</v>
      </c>
      <c r="D28" s="238"/>
      <c r="E28" s="239"/>
      <c r="F28" s="239"/>
      <c r="G28" s="239"/>
      <c r="H28" s="239"/>
      <c r="I28" s="239"/>
      <c r="J28" s="239"/>
      <c r="K28" s="242"/>
      <c r="L28" s="242"/>
      <c r="M28" s="242"/>
      <c r="N28" s="233"/>
      <c r="O28" s="233" t="s">
        <v>232</v>
      </c>
      <c r="P28" s="237" t="s">
        <v>276</v>
      </c>
      <c r="Q28" s="238"/>
      <c r="R28" s="239"/>
      <c r="S28" s="239"/>
      <c r="T28" s="239"/>
      <c r="U28" s="239"/>
      <c r="V28" s="239"/>
      <c r="W28" s="239"/>
      <c r="X28" s="242"/>
      <c r="Y28" s="242"/>
      <c r="Z28" s="242"/>
    </row>
    <row r="29" spans="1:26">
      <c r="A29" s="233"/>
      <c r="B29" s="233" t="s">
        <v>232</v>
      </c>
      <c r="C29" s="237" t="s">
        <v>277</v>
      </c>
      <c r="D29" s="238"/>
      <c r="E29" s="239"/>
      <c r="F29" s="239"/>
      <c r="G29" s="239"/>
      <c r="H29" s="239"/>
      <c r="I29" s="239"/>
      <c r="J29" s="239"/>
      <c r="K29" s="242"/>
      <c r="L29" s="242"/>
      <c r="M29" s="242"/>
      <c r="N29" s="233"/>
      <c r="O29" s="233" t="s">
        <v>236</v>
      </c>
      <c r="P29" s="237" t="s">
        <v>278</v>
      </c>
      <c r="Q29" s="238"/>
      <c r="R29" s="239"/>
      <c r="S29" s="239"/>
      <c r="T29" s="239"/>
      <c r="U29" s="239"/>
      <c r="V29" s="239"/>
      <c r="W29" s="239"/>
      <c r="X29" s="242"/>
      <c r="Y29" s="242"/>
      <c r="Z29" s="242"/>
    </row>
    <row r="30" spans="1:26">
      <c r="A30" s="233"/>
      <c r="B30" s="233" t="s">
        <v>236</v>
      </c>
      <c r="C30" s="237" t="s">
        <v>279</v>
      </c>
      <c r="D30" s="238"/>
      <c r="E30" s="239"/>
      <c r="F30" s="239"/>
      <c r="G30" s="239"/>
      <c r="H30" s="239"/>
      <c r="I30" s="239"/>
      <c r="J30" s="239"/>
      <c r="K30" s="242"/>
      <c r="L30" s="242"/>
      <c r="M30" s="242"/>
      <c r="N30" s="233"/>
      <c r="O30" s="233" t="s">
        <v>239</v>
      </c>
      <c r="P30" s="237" t="s">
        <v>280</v>
      </c>
      <c r="Q30" s="238"/>
      <c r="R30" s="239"/>
      <c r="S30" s="239"/>
      <c r="T30" s="239"/>
      <c r="U30" s="239"/>
      <c r="V30" s="239"/>
      <c r="W30" s="239"/>
      <c r="X30" s="242"/>
      <c r="Y30" s="242"/>
      <c r="Z30" s="242"/>
    </row>
    <row r="31" spans="1:26">
      <c r="A31" s="233"/>
      <c r="B31" s="233" t="s">
        <v>230</v>
      </c>
      <c r="C31" s="237" t="s">
        <v>281</v>
      </c>
      <c r="D31" s="238"/>
      <c r="E31" s="239"/>
      <c r="F31" s="239"/>
      <c r="G31" s="239"/>
      <c r="H31" s="239"/>
      <c r="I31" s="239"/>
      <c r="J31" s="239"/>
      <c r="K31" s="242"/>
      <c r="L31" s="242"/>
      <c r="M31" s="242"/>
      <c r="N31" s="233"/>
      <c r="O31" s="233" t="s">
        <v>242</v>
      </c>
      <c r="P31" s="237" t="s">
        <v>282</v>
      </c>
      <c r="Q31" s="238"/>
      <c r="R31" s="239"/>
      <c r="S31" s="239"/>
      <c r="T31" s="239"/>
      <c r="U31" s="239"/>
      <c r="V31" s="239"/>
      <c r="W31" s="239"/>
      <c r="X31" s="242"/>
      <c r="Y31" s="242"/>
      <c r="Z31" s="242"/>
    </row>
    <row r="32" spans="1:26">
      <c r="A32" s="232" t="s">
        <v>283</v>
      </c>
      <c r="B32" s="232" t="s">
        <v>217</v>
      </c>
      <c r="C32" s="234" t="s">
        <v>284</v>
      </c>
      <c r="D32" s="235"/>
      <c r="E32" s="236"/>
      <c r="F32" s="236"/>
      <c r="G32" s="236"/>
      <c r="H32" s="236"/>
      <c r="I32" s="236"/>
      <c r="J32" s="236"/>
      <c r="K32" s="242"/>
      <c r="L32" s="242"/>
      <c r="M32" s="242"/>
      <c r="N32" s="233"/>
      <c r="O32" s="233" t="s">
        <v>249</v>
      </c>
      <c r="P32" s="237" t="s">
        <v>285</v>
      </c>
      <c r="Q32" s="238">
        <f>R32+U32+X32</f>
        <v>24</v>
      </c>
      <c r="R32" s="239">
        <v>19</v>
      </c>
      <c r="S32" s="239"/>
      <c r="T32" s="239">
        <v>19</v>
      </c>
      <c r="U32" s="239">
        <v>5</v>
      </c>
      <c r="V32" s="239"/>
      <c r="W32" s="239">
        <v>5</v>
      </c>
      <c r="X32" s="242"/>
      <c r="Y32" s="242"/>
      <c r="Z32" s="242"/>
    </row>
    <row r="33" spans="1:26">
      <c r="A33" s="233"/>
      <c r="B33" s="233" t="s">
        <v>221</v>
      </c>
      <c r="C33" s="237" t="s">
        <v>269</v>
      </c>
      <c r="D33" s="238"/>
      <c r="E33" s="239"/>
      <c r="F33" s="239"/>
      <c r="G33" s="239"/>
      <c r="H33" s="239"/>
      <c r="I33" s="239"/>
      <c r="J33" s="239"/>
      <c r="K33" s="242"/>
      <c r="L33" s="242"/>
      <c r="M33" s="242"/>
      <c r="N33" s="233"/>
      <c r="O33" s="233" t="s">
        <v>253</v>
      </c>
      <c r="P33" s="237" t="s">
        <v>257</v>
      </c>
      <c r="Q33" s="238"/>
      <c r="R33" s="239"/>
      <c r="S33" s="239"/>
      <c r="T33" s="239"/>
      <c r="U33" s="239"/>
      <c r="V33" s="239"/>
      <c r="W33" s="239"/>
      <c r="X33" s="242"/>
      <c r="Y33" s="242"/>
      <c r="Z33" s="242"/>
    </row>
    <row r="34" spans="1:26">
      <c r="A34" s="233"/>
      <c r="B34" s="233" t="s">
        <v>224</v>
      </c>
      <c r="C34" s="237" t="s">
        <v>271</v>
      </c>
      <c r="D34" s="238"/>
      <c r="E34" s="239"/>
      <c r="F34" s="239"/>
      <c r="G34" s="239"/>
      <c r="H34" s="239"/>
      <c r="I34" s="239"/>
      <c r="J34" s="239"/>
      <c r="K34" s="242"/>
      <c r="L34" s="242"/>
      <c r="M34" s="242"/>
      <c r="N34" s="233"/>
      <c r="O34" s="233" t="s">
        <v>256</v>
      </c>
      <c r="P34" s="237" t="s">
        <v>261</v>
      </c>
      <c r="Q34" s="238"/>
      <c r="R34" s="239"/>
      <c r="S34" s="239"/>
      <c r="T34" s="239"/>
      <c r="U34" s="239"/>
      <c r="V34" s="239"/>
      <c r="W34" s="239"/>
      <c r="X34" s="242"/>
      <c r="Y34" s="242"/>
      <c r="Z34" s="242"/>
    </row>
    <row r="35" spans="1:26">
      <c r="A35" s="233"/>
      <c r="B35" s="233" t="s">
        <v>227</v>
      </c>
      <c r="C35" s="237" t="s">
        <v>273</v>
      </c>
      <c r="D35" s="238"/>
      <c r="E35" s="239"/>
      <c r="F35" s="239"/>
      <c r="G35" s="239"/>
      <c r="H35" s="239"/>
      <c r="I35" s="239"/>
      <c r="J35" s="239"/>
      <c r="K35" s="242"/>
      <c r="L35" s="242"/>
      <c r="M35" s="242"/>
      <c r="N35" s="233"/>
      <c r="O35" s="233" t="s">
        <v>258</v>
      </c>
      <c r="P35" s="237" t="s">
        <v>286</v>
      </c>
      <c r="Q35" s="238"/>
      <c r="R35" s="239"/>
      <c r="S35" s="239"/>
      <c r="T35" s="239"/>
      <c r="U35" s="239"/>
      <c r="V35" s="239"/>
      <c r="W35" s="239"/>
      <c r="X35" s="242"/>
      <c r="Y35" s="242"/>
      <c r="Z35" s="242"/>
    </row>
    <row r="36" spans="1:26">
      <c r="A36" s="233"/>
      <c r="B36" s="233" t="s">
        <v>247</v>
      </c>
      <c r="C36" s="237" t="s">
        <v>277</v>
      </c>
      <c r="D36" s="238"/>
      <c r="E36" s="239"/>
      <c r="F36" s="239"/>
      <c r="G36" s="239"/>
      <c r="H36" s="239"/>
      <c r="I36" s="239"/>
      <c r="J36" s="239"/>
      <c r="K36" s="242"/>
      <c r="L36" s="242"/>
      <c r="M36" s="242"/>
      <c r="N36" s="233"/>
      <c r="O36" s="233" t="s">
        <v>287</v>
      </c>
      <c r="P36" s="237" t="s">
        <v>241</v>
      </c>
      <c r="Q36" s="238">
        <f>R36+U36+X36</f>
        <v>0.8</v>
      </c>
      <c r="R36" s="239">
        <f>S36+T36</f>
        <v>0.8</v>
      </c>
      <c r="S36" s="239">
        <v>0.8</v>
      </c>
      <c r="T36" s="239"/>
      <c r="U36" s="239"/>
      <c r="V36" s="239"/>
      <c r="W36" s="239"/>
      <c r="X36" s="242"/>
      <c r="Y36" s="242"/>
      <c r="Z36" s="242"/>
    </row>
    <row r="37" spans="1:26">
      <c r="A37" s="233"/>
      <c r="B37" s="233" t="s">
        <v>251</v>
      </c>
      <c r="C37" s="237" t="s">
        <v>279</v>
      </c>
      <c r="D37" s="238"/>
      <c r="E37" s="239"/>
      <c r="F37" s="239"/>
      <c r="G37" s="239"/>
      <c r="H37" s="239"/>
      <c r="I37" s="239"/>
      <c r="J37" s="239"/>
      <c r="K37" s="242"/>
      <c r="L37" s="242"/>
      <c r="M37" s="242"/>
      <c r="N37" s="233"/>
      <c r="O37" s="233" t="s">
        <v>288</v>
      </c>
      <c r="P37" s="237" t="s">
        <v>244</v>
      </c>
      <c r="Q37" s="238">
        <f>R37+U37+X37</f>
        <v>1.54</v>
      </c>
      <c r="R37" s="239">
        <f>S37+T37</f>
        <v>1.54</v>
      </c>
      <c r="S37" s="239">
        <v>1.54</v>
      </c>
      <c r="T37" s="239"/>
      <c r="U37" s="239"/>
      <c r="V37" s="239"/>
      <c r="W37" s="239"/>
      <c r="X37" s="242"/>
      <c r="Y37" s="242"/>
      <c r="Z37" s="242"/>
    </row>
    <row r="38" spans="1:26">
      <c r="A38" s="233"/>
      <c r="B38" s="233" t="s">
        <v>230</v>
      </c>
      <c r="C38" s="237" t="s">
        <v>281</v>
      </c>
      <c r="D38" s="238"/>
      <c r="E38" s="239"/>
      <c r="F38" s="239"/>
      <c r="G38" s="239"/>
      <c r="H38" s="239"/>
      <c r="I38" s="239"/>
      <c r="J38" s="239"/>
      <c r="K38" s="242"/>
      <c r="L38" s="242"/>
      <c r="M38" s="242"/>
      <c r="N38" s="233"/>
      <c r="O38" s="233" t="s">
        <v>289</v>
      </c>
      <c r="P38" s="237" t="s">
        <v>255</v>
      </c>
      <c r="Q38" s="238">
        <f>R38+U38+X38</f>
        <v>0.37</v>
      </c>
      <c r="R38" s="239">
        <f>S38+T38</f>
        <v>0.37</v>
      </c>
      <c r="S38" s="239">
        <v>0.37</v>
      </c>
      <c r="T38" s="239"/>
      <c r="U38" s="239"/>
      <c r="V38" s="239"/>
      <c r="W38" s="239"/>
      <c r="X38" s="242"/>
      <c r="Y38" s="242"/>
      <c r="Z38" s="242"/>
    </row>
    <row r="39" spans="1:26">
      <c r="A39" s="232" t="s">
        <v>290</v>
      </c>
      <c r="B39" s="232" t="s">
        <v>217</v>
      </c>
      <c r="C39" s="234" t="s">
        <v>291</v>
      </c>
      <c r="D39" s="235"/>
      <c r="E39" s="236"/>
      <c r="F39" s="236"/>
      <c r="G39" s="236"/>
      <c r="H39" s="236"/>
      <c r="I39" s="236"/>
      <c r="J39" s="236"/>
      <c r="K39" s="242"/>
      <c r="L39" s="242"/>
      <c r="M39" s="242"/>
      <c r="N39" s="233"/>
      <c r="O39" s="233" t="s">
        <v>292</v>
      </c>
      <c r="P39" s="237" t="s">
        <v>293</v>
      </c>
      <c r="Q39" s="238"/>
      <c r="R39" s="239"/>
      <c r="S39" s="239"/>
      <c r="T39" s="239"/>
      <c r="U39" s="239"/>
      <c r="V39" s="239"/>
      <c r="W39" s="239"/>
      <c r="X39" s="242"/>
      <c r="Y39" s="242"/>
      <c r="Z39" s="242"/>
    </row>
    <row r="40" spans="1:26">
      <c r="A40" s="233"/>
      <c r="B40" s="233" t="s">
        <v>221</v>
      </c>
      <c r="C40" s="237" t="s">
        <v>220</v>
      </c>
      <c r="D40" s="238"/>
      <c r="E40" s="239"/>
      <c r="F40" s="239"/>
      <c r="G40" s="239"/>
      <c r="H40" s="239"/>
      <c r="I40" s="239"/>
      <c r="J40" s="239"/>
      <c r="K40" s="242"/>
      <c r="L40" s="242"/>
      <c r="M40" s="242"/>
      <c r="N40" s="233"/>
      <c r="O40" s="233" t="s">
        <v>294</v>
      </c>
      <c r="P40" s="237" t="s">
        <v>295</v>
      </c>
      <c r="Q40" s="238"/>
      <c r="R40" s="239"/>
      <c r="S40" s="239"/>
      <c r="T40" s="239"/>
      <c r="U40" s="239"/>
      <c r="V40" s="239"/>
      <c r="W40" s="239"/>
      <c r="X40" s="242"/>
      <c r="Y40" s="242"/>
      <c r="Z40" s="242"/>
    </row>
    <row r="41" spans="1:26">
      <c r="A41" s="233"/>
      <c r="B41" s="233" t="s">
        <v>224</v>
      </c>
      <c r="C41" s="237" t="s">
        <v>263</v>
      </c>
      <c r="D41" s="238"/>
      <c r="E41" s="239"/>
      <c r="F41" s="239"/>
      <c r="G41" s="239"/>
      <c r="H41" s="239"/>
      <c r="I41" s="239"/>
      <c r="J41" s="239"/>
      <c r="K41" s="242"/>
      <c r="L41" s="242"/>
      <c r="M41" s="242"/>
      <c r="N41" s="233"/>
      <c r="O41" s="233" t="s">
        <v>296</v>
      </c>
      <c r="P41" s="237" t="s">
        <v>297</v>
      </c>
      <c r="Q41" s="238"/>
      <c r="R41" s="239"/>
      <c r="S41" s="239"/>
      <c r="T41" s="239"/>
      <c r="U41" s="239"/>
      <c r="V41" s="239"/>
      <c r="W41" s="239"/>
      <c r="X41" s="242"/>
      <c r="Y41" s="242"/>
      <c r="Z41" s="242"/>
    </row>
    <row r="42" spans="1:26">
      <c r="A42" s="233"/>
      <c r="B42" s="233" t="s">
        <v>230</v>
      </c>
      <c r="C42" s="237" t="s">
        <v>298</v>
      </c>
      <c r="D42" s="238"/>
      <c r="E42" s="239"/>
      <c r="F42" s="239"/>
      <c r="G42" s="239"/>
      <c r="H42" s="239"/>
      <c r="I42" s="239"/>
      <c r="J42" s="239"/>
      <c r="K42" s="242"/>
      <c r="L42" s="242"/>
      <c r="M42" s="242"/>
      <c r="N42" s="233"/>
      <c r="O42" s="233" t="s">
        <v>299</v>
      </c>
      <c r="P42" s="237" t="s">
        <v>300</v>
      </c>
      <c r="Q42" s="238"/>
      <c r="R42" s="239"/>
      <c r="S42" s="239"/>
      <c r="T42" s="239"/>
      <c r="U42" s="239"/>
      <c r="V42" s="239"/>
      <c r="W42" s="239"/>
      <c r="X42" s="242"/>
      <c r="Y42" s="242"/>
      <c r="Z42" s="242"/>
    </row>
    <row r="43" spans="1:26">
      <c r="A43" s="232" t="s">
        <v>301</v>
      </c>
      <c r="B43" s="232" t="s">
        <v>217</v>
      </c>
      <c r="C43" s="234" t="s">
        <v>302</v>
      </c>
      <c r="D43" s="235"/>
      <c r="E43" s="236"/>
      <c r="F43" s="236"/>
      <c r="G43" s="236"/>
      <c r="H43" s="236"/>
      <c r="I43" s="236"/>
      <c r="J43" s="236"/>
      <c r="K43" s="242"/>
      <c r="L43" s="242"/>
      <c r="M43" s="242"/>
      <c r="N43" s="233"/>
      <c r="O43" s="233" t="s">
        <v>303</v>
      </c>
      <c r="P43" s="237" t="s">
        <v>252</v>
      </c>
      <c r="Q43" s="238">
        <f>R43+U43+X43</f>
        <v>320</v>
      </c>
      <c r="R43" s="239">
        <f>S43+T43</f>
        <v>60</v>
      </c>
      <c r="S43" s="239"/>
      <c r="T43" s="239">
        <v>60</v>
      </c>
      <c r="U43" s="239">
        <v>260</v>
      </c>
      <c r="V43" s="239"/>
      <c r="W43" s="239">
        <v>260</v>
      </c>
      <c r="X43" s="242"/>
      <c r="Y43" s="242"/>
      <c r="Z43" s="242"/>
    </row>
    <row r="44" spans="1:26">
      <c r="A44" s="233"/>
      <c r="B44" s="233" t="s">
        <v>221</v>
      </c>
      <c r="C44" s="237" t="s">
        <v>304</v>
      </c>
      <c r="D44" s="238"/>
      <c r="E44" s="239"/>
      <c r="F44" s="239"/>
      <c r="G44" s="239"/>
      <c r="H44" s="239"/>
      <c r="I44" s="239"/>
      <c r="J44" s="239"/>
      <c r="K44" s="242"/>
      <c r="L44" s="242"/>
      <c r="M44" s="242"/>
      <c r="N44" s="233"/>
      <c r="O44" s="233" t="s">
        <v>305</v>
      </c>
      <c r="P44" s="237" t="s">
        <v>306</v>
      </c>
      <c r="Q44" s="238">
        <f>R44+U44+X44</f>
        <v>5.16</v>
      </c>
      <c r="R44" s="239">
        <f>S44+T44</f>
        <v>5.16</v>
      </c>
      <c r="S44" s="239">
        <v>5.16</v>
      </c>
      <c r="T44" s="239"/>
      <c r="U44" s="239"/>
      <c r="V44" s="239"/>
      <c r="W44" s="239"/>
      <c r="X44" s="242"/>
      <c r="Y44" s="242"/>
      <c r="Z44" s="242"/>
    </row>
    <row r="45" spans="1:26">
      <c r="A45" s="233"/>
      <c r="B45" s="233" t="s">
        <v>224</v>
      </c>
      <c r="C45" s="237" t="s">
        <v>307</v>
      </c>
      <c r="D45" s="238"/>
      <c r="E45" s="239"/>
      <c r="F45" s="239"/>
      <c r="G45" s="239"/>
      <c r="H45" s="239"/>
      <c r="I45" s="239"/>
      <c r="J45" s="239"/>
      <c r="K45" s="242"/>
      <c r="L45" s="242"/>
      <c r="M45" s="242"/>
      <c r="N45" s="233"/>
      <c r="O45" s="233" t="s">
        <v>308</v>
      </c>
      <c r="P45" s="237" t="s">
        <v>309</v>
      </c>
      <c r="Q45" s="238">
        <f>R45+U45+X45</f>
        <v>5.82</v>
      </c>
      <c r="R45" s="239">
        <f>S45+T45</f>
        <v>5.82</v>
      </c>
      <c r="S45" s="239">
        <v>5.82</v>
      </c>
      <c r="T45" s="239"/>
      <c r="U45" s="239"/>
      <c r="V45" s="239"/>
      <c r="W45" s="239"/>
      <c r="X45" s="242"/>
      <c r="Y45" s="242"/>
      <c r="Z45" s="242"/>
    </row>
    <row r="46" spans="1:26">
      <c r="A46" s="232" t="s">
        <v>310</v>
      </c>
      <c r="B46" s="232" t="s">
        <v>217</v>
      </c>
      <c r="C46" s="234" t="s">
        <v>311</v>
      </c>
      <c r="D46" s="235"/>
      <c r="E46" s="236"/>
      <c r="F46" s="236"/>
      <c r="G46" s="236"/>
      <c r="H46" s="236"/>
      <c r="I46" s="236"/>
      <c r="J46" s="236"/>
      <c r="K46" s="242"/>
      <c r="L46" s="242"/>
      <c r="M46" s="242"/>
      <c r="N46" s="233"/>
      <c r="O46" s="233" t="s">
        <v>312</v>
      </c>
      <c r="P46" s="237" t="s">
        <v>260</v>
      </c>
      <c r="Q46" s="238">
        <f>R46+U46+X46</f>
        <v>3.15</v>
      </c>
      <c r="R46" s="239">
        <f>S46+T46</f>
        <v>3.15</v>
      </c>
      <c r="S46" s="239">
        <v>3.15</v>
      </c>
      <c r="T46" s="239"/>
      <c r="U46" s="239"/>
      <c r="V46" s="239"/>
      <c r="W46" s="239"/>
      <c r="X46" s="242"/>
      <c r="Y46" s="242"/>
      <c r="Z46" s="242"/>
    </row>
    <row r="47" spans="1:26">
      <c r="A47" s="233"/>
      <c r="B47" s="233" t="s">
        <v>221</v>
      </c>
      <c r="C47" s="237" t="s">
        <v>313</v>
      </c>
      <c r="D47" s="238"/>
      <c r="E47" s="239"/>
      <c r="F47" s="239"/>
      <c r="G47" s="239"/>
      <c r="H47" s="239"/>
      <c r="I47" s="239"/>
      <c r="J47" s="239"/>
      <c r="K47" s="242"/>
      <c r="L47" s="242"/>
      <c r="M47" s="242"/>
      <c r="N47" s="233"/>
      <c r="O47" s="233" t="s">
        <v>314</v>
      </c>
      <c r="P47" s="237" t="s">
        <v>315</v>
      </c>
      <c r="Q47" s="238">
        <f>R47+U47</f>
        <v>29.29</v>
      </c>
      <c r="R47" s="239">
        <f>S47+T47</f>
        <v>24.29</v>
      </c>
      <c r="S47" s="239">
        <v>24.29</v>
      </c>
      <c r="T47" s="239"/>
      <c r="U47" s="239">
        <v>5</v>
      </c>
      <c r="V47" s="239"/>
      <c r="W47" s="239">
        <v>5</v>
      </c>
      <c r="X47" s="242"/>
      <c r="Y47" s="242"/>
      <c r="Z47" s="242"/>
    </row>
    <row r="48" spans="1:26">
      <c r="A48" s="233"/>
      <c r="B48" s="233" t="s">
        <v>224</v>
      </c>
      <c r="C48" s="237" t="s">
        <v>316</v>
      </c>
      <c r="D48" s="238"/>
      <c r="E48" s="239"/>
      <c r="F48" s="239"/>
      <c r="G48" s="239"/>
      <c r="H48" s="239"/>
      <c r="I48" s="239"/>
      <c r="J48" s="239"/>
      <c r="K48" s="242"/>
      <c r="L48" s="242"/>
      <c r="M48" s="242"/>
      <c r="N48" s="233"/>
      <c r="O48" s="233" t="s">
        <v>317</v>
      </c>
      <c r="P48" s="237" t="s">
        <v>318</v>
      </c>
      <c r="Q48" s="238"/>
      <c r="R48" s="239"/>
      <c r="S48" s="239"/>
      <c r="T48" s="239"/>
      <c r="U48" s="239"/>
      <c r="V48" s="239"/>
      <c r="W48" s="239"/>
      <c r="X48" s="242"/>
      <c r="Y48" s="242"/>
      <c r="Z48" s="242"/>
    </row>
    <row r="49" spans="1:26">
      <c r="A49" s="233"/>
      <c r="B49" s="233" t="s">
        <v>230</v>
      </c>
      <c r="C49" s="237" t="s">
        <v>319</v>
      </c>
      <c r="D49" s="238"/>
      <c r="E49" s="239"/>
      <c r="F49" s="239"/>
      <c r="G49" s="239"/>
      <c r="H49" s="239"/>
      <c r="I49" s="239"/>
      <c r="J49" s="239"/>
      <c r="K49" s="242"/>
      <c r="L49" s="242"/>
      <c r="M49" s="242"/>
      <c r="N49" s="233"/>
      <c r="O49" s="233" t="s">
        <v>230</v>
      </c>
      <c r="P49" s="237" t="s">
        <v>264</v>
      </c>
      <c r="Q49" s="238">
        <f>R49+U49+X49</f>
        <v>11.73</v>
      </c>
      <c r="R49" s="239">
        <f>S49+T49</f>
        <v>11.73</v>
      </c>
      <c r="S49" s="239">
        <v>11.73</v>
      </c>
      <c r="T49" s="239"/>
      <c r="U49" s="239"/>
      <c r="V49" s="239"/>
      <c r="W49" s="239"/>
      <c r="X49" s="242"/>
      <c r="Y49" s="242"/>
      <c r="Z49" s="242"/>
    </row>
    <row r="50" spans="1:26">
      <c r="A50" s="232" t="s">
        <v>320</v>
      </c>
      <c r="B50" s="233" t="s">
        <v>217</v>
      </c>
      <c r="C50" s="234" t="s">
        <v>321</v>
      </c>
      <c r="D50" s="235"/>
      <c r="E50" s="236"/>
      <c r="F50" s="236"/>
      <c r="G50" s="236"/>
      <c r="H50" s="236"/>
      <c r="I50" s="236"/>
      <c r="J50" s="236"/>
      <c r="K50" s="242"/>
      <c r="L50" s="242"/>
      <c r="M50" s="242"/>
      <c r="N50" s="232" t="s">
        <v>322</v>
      </c>
      <c r="O50" s="232" t="s">
        <v>217</v>
      </c>
      <c r="P50" s="234" t="s">
        <v>323</v>
      </c>
      <c r="Q50" s="235">
        <f>R50+U50+X50</f>
        <v>10.04</v>
      </c>
      <c r="R50" s="236">
        <f>S50+T50</f>
        <v>10.04</v>
      </c>
      <c r="S50" s="236">
        <v>10.04</v>
      </c>
      <c r="T50" s="236"/>
      <c r="U50" s="236"/>
      <c r="V50" s="236"/>
      <c r="W50" s="236"/>
      <c r="X50" s="242"/>
      <c r="Y50" s="242"/>
      <c r="Z50" s="242"/>
    </row>
    <row r="51" spans="1:26">
      <c r="A51" s="233"/>
      <c r="B51" s="233" t="s">
        <v>221</v>
      </c>
      <c r="C51" s="237" t="s">
        <v>324</v>
      </c>
      <c r="D51" s="238"/>
      <c r="E51" s="239"/>
      <c r="F51" s="239"/>
      <c r="G51" s="239"/>
      <c r="H51" s="239"/>
      <c r="I51" s="239"/>
      <c r="J51" s="239"/>
      <c r="K51" s="242"/>
      <c r="L51" s="242"/>
      <c r="M51" s="242"/>
      <c r="N51" s="233"/>
      <c r="O51" s="233" t="s">
        <v>221</v>
      </c>
      <c r="P51" s="237" t="s">
        <v>325</v>
      </c>
      <c r="Q51" s="238"/>
      <c r="R51" s="239"/>
      <c r="S51" s="239"/>
      <c r="T51" s="239"/>
      <c r="U51" s="239"/>
      <c r="V51" s="239"/>
      <c r="W51" s="239"/>
      <c r="X51" s="242"/>
      <c r="Y51" s="242"/>
      <c r="Z51" s="242"/>
    </row>
    <row r="52" spans="1:26">
      <c r="A52" s="233"/>
      <c r="B52" s="233" t="s">
        <v>224</v>
      </c>
      <c r="C52" s="237" t="s">
        <v>326</v>
      </c>
      <c r="D52" s="238"/>
      <c r="E52" s="239"/>
      <c r="F52" s="239"/>
      <c r="G52" s="239"/>
      <c r="H52" s="239"/>
      <c r="I52" s="239"/>
      <c r="J52" s="239"/>
      <c r="K52" s="242"/>
      <c r="L52" s="242"/>
      <c r="M52" s="242"/>
      <c r="N52" s="233"/>
      <c r="O52" s="233" t="s">
        <v>224</v>
      </c>
      <c r="P52" s="237" t="s">
        <v>327</v>
      </c>
      <c r="Q52" s="238">
        <f>R52+U52+X52</f>
        <v>8.85</v>
      </c>
      <c r="R52" s="239">
        <f>S52+T52</f>
        <v>8.85</v>
      </c>
      <c r="S52" s="239">
        <v>8.85</v>
      </c>
      <c r="T52" s="239"/>
      <c r="U52" s="239"/>
      <c r="V52" s="239"/>
      <c r="W52" s="239"/>
      <c r="X52" s="242"/>
      <c r="Y52" s="242"/>
      <c r="Z52" s="242"/>
    </row>
    <row r="53" spans="1:26">
      <c r="A53" s="232" t="s">
        <v>328</v>
      </c>
      <c r="B53" s="232" t="s">
        <v>217</v>
      </c>
      <c r="C53" s="234" t="s">
        <v>323</v>
      </c>
      <c r="D53" s="235">
        <f>E53+H53+K53</f>
        <v>10.04</v>
      </c>
      <c r="E53" s="236">
        <f>F53+G53</f>
        <v>10.04</v>
      </c>
      <c r="F53" s="236">
        <v>10.04</v>
      </c>
      <c r="G53" s="236"/>
      <c r="H53" s="236">
        <f>I53+J53</f>
        <v>0</v>
      </c>
      <c r="I53" s="236"/>
      <c r="J53" s="236"/>
      <c r="K53" s="242"/>
      <c r="L53" s="242"/>
      <c r="M53" s="242"/>
      <c r="N53" s="233"/>
      <c r="O53" s="233" t="s">
        <v>227</v>
      </c>
      <c r="P53" s="237" t="s">
        <v>329</v>
      </c>
      <c r="Q53" s="238"/>
      <c r="R53" s="239"/>
      <c r="S53" s="239"/>
      <c r="T53" s="239"/>
      <c r="U53" s="239"/>
      <c r="V53" s="239"/>
      <c r="W53" s="239"/>
      <c r="X53" s="242"/>
      <c r="Y53" s="242"/>
      <c r="Z53" s="242"/>
    </row>
    <row r="54" s="216" customFormat="1" ht="12" spans="1:26">
      <c r="A54" s="233"/>
      <c r="B54" s="233" t="s">
        <v>221</v>
      </c>
      <c r="C54" s="237" t="s">
        <v>330</v>
      </c>
      <c r="D54" s="238"/>
      <c r="E54" s="239"/>
      <c r="F54" s="239"/>
      <c r="G54" s="239"/>
      <c r="H54" s="239"/>
      <c r="I54" s="239"/>
      <c r="J54" s="239"/>
      <c r="K54" s="242"/>
      <c r="L54" s="242"/>
      <c r="M54" s="242"/>
      <c r="N54" s="233"/>
      <c r="O54" s="233" t="s">
        <v>247</v>
      </c>
      <c r="P54" s="237" t="s">
        <v>331</v>
      </c>
      <c r="Q54" s="238"/>
      <c r="R54" s="239"/>
      <c r="S54" s="239"/>
      <c r="T54" s="239"/>
      <c r="U54" s="239"/>
      <c r="V54" s="239"/>
      <c r="W54" s="239"/>
      <c r="X54" s="242"/>
      <c r="Y54" s="242"/>
      <c r="Z54" s="242"/>
    </row>
    <row r="55" spans="1:26">
      <c r="A55" s="233"/>
      <c r="B55" s="233" t="s">
        <v>224</v>
      </c>
      <c r="C55" s="237" t="s">
        <v>332</v>
      </c>
      <c r="D55" s="238"/>
      <c r="E55" s="239"/>
      <c r="F55" s="239"/>
      <c r="G55" s="239"/>
      <c r="H55" s="239"/>
      <c r="I55" s="239"/>
      <c r="J55" s="239"/>
      <c r="K55" s="242"/>
      <c r="L55" s="242"/>
      <c r="M55" s="242"/>
      <c r="N55" s="233"/>
      <c r="O55" s="233" t="s">
        <v>251</v>
      </c>
      <c r="P55" s="237" t="s">
        <v>333</v>
      </c>
      <c r="Q55" s="238"/>
      <c r="R55" s="239"/>
      <c r="S55" s="239"/>
      <c r="T55" s="239"/>
      <c r="U55" s="239"/>
      <c r="V55" s="239"/>
      <c r="W55" s="239"/>
      <c r="X55" s="242"/>
      <c r="Y55" s="242"/>
      <c r="Z55" s="242"/>
    </row>
    <row r="56" spans="1:26">
      <c r="A56" s="233"/>
      <c r="B56" s="233" t="s">
        <v>227</v>
      </c>
      <c r="C56" s="237" t="s">
        <v>334</v>
      </c>
      <c r="D56" s="238"/>
      <c r="E56" s="239"/>
      <c r="F56" s="239"/>
      <c r="G56" s="239"/>
      <c r="H56" s="239"/>
      <c r="I56" s="239"/>
      <c r="J56" s="239"/>
      <c r="K56" s="242"/>
      <c r="L56" s="242"/>
      <c r="M56" s="242"/>
      <c r="N56" s="233"/>
      <c r="O56" s="233" t="s">
        <v>232</v>
      </c>
      <c r="P56" s="237" t="s">
        <v>335</v>
      </c>
      <c r="Q56" s="238"/>
      <c r="R56" s="239"/>
      <c r="S56" s="239"/>
      <c r="T56" s="239"/>
      <c r="U56" s="239"/>
      <c r="V56" s="239"/>
      <c r="W56" s="239"/>
      <c r="X56" s="242"/>
      <c r="Y56" s="242"/>
      <c r="Z56" s="242"/>
    </row>
    <row r="57" spans="1:26">
      <c r="A57" s="233"/>
      <c r="B57" s="233" t="s">
        <v>251</v>
      </c>
      <c r="C57" s="237" t="s">
        <v>336</v>
      </c>
      <c r="D57" s="238">
        <f>E57+H57+K57</f>
        <v>8.85</v>
      </c>
      <c r="E57" s="239">
        <f>F57+G57</f>
        <v>8.85</v>
      </c>
      <c r="F57" s="239">
        <v>8.85</v>
      </c>
      <c r="G57" s="239"/>
      <c r="H57" s="239">
        <f>I57+J57</f>
        <v>0</v>
      </c>
      <c r="I57" s="239"/>
      <c r="J57" s="239"/>
      <c r="K57" s="242"/>
      <c r="L57" s="242"/>
      <c r="M57" s="242"/>
      <c r="N57" s="233"/>
      <c r="O57" s="233" t="s">
        <v>236</v>
      </c>
      <c r="P57" s="237" t="s">
        <v>337</v>
      </c>
      <c r="Q57" s="238">
        <f>R57+U57+X57</f>
        <v>1.18</v>
      </c>
      <c r="R57" s="239">
        <f>S57+T57</f>
        <v>1.18</v>
      </c>
      <c r="S57" s="239">
        <v>1.18</v>
      </c>
      <c r="T57" s="239"/>
      <c r="U57" s="239"/>
      <c r="V57" s="239"/>
      <c r="W57" s="239"/>
      <c r="X57" s="242"/>
      <c r="Y57" s="242"/>
      <c r="Z57" s="242"/>
    </row>
    <row r="58" spans="1:26">
      <c r="A58" s="233"/>
      <c r="B58" s="233" t="s">
        <v>230</v>
      </c>
      <c r="C58" s="237" t="s">
        <v>338</v>
      </c>
      <c r="D58" s="238">
        <f>E58+H58+K58</f>
        <v>1.18</v>
      </c>
      <c r="E58" s="239">
        <f>F58+G58</f>
        <v>1.18</v>
      </c>
      <c r="F58" s="241">
        <v>1.18</v>
      </c>
      <c r="G58" s="239"/>
      <c r="H58" s="239">
        <f>I58+J58</f>
        <v>0</v>
      </c>
      <c r="I58" s="239"/>
      <c r="J58" s="239"/>
      <c r="K58" s="242"/>
      <c r="L58" s="242"/>
      <c r="M58" s="242"/>
      <c r="N58" s="233"/>
      <c r="O58" s="233" t="s">
        <v>239</v>
      </c>
      <c r="P58" s="237" t="s">
        <v>332</v>
      </c>
      <c r="Q58" s="238"/>
      <c r="R58" s="239"/>
      <c r="S58" s="239"/>
      <c r="T58" s="239"/>
      <c r="U58" s="239"/>
      <c r="V58" s="239"/>
      <c r="W58" s="239"/>
      <c r="X58" s="242"/>
      <c r="Y58" s="242"/>
      <c r="Z58" s="242"/>
    </row>
    <row r="59" spans="1:26">
      <c r="A59" s="232" t="s">
        <v>339</v>
      </c>
      <c r="B59" s="232" t="s">
        <v>217</v>
      </c>
      <c r="C59" s="234" t="s">
        <v>340</v>
      </c>
      <c r="D59" s="235"/>
      <c r="E59" s="236"/>
      <c r="F59" s="236"/>
      <c r="G59" s="236"/>
      <c r="H59" s="236"/>
      <c r="I59" s="236"/>
      <c r="J59" s="236"/>
      <c r="K59" s="242"/>
      <c r="L59" s="242"/>
      <c r="M59" s="242"/>
      <c r="N59" s="233"/>
      <c r="O59" s="233" t="s">
        <v>242</v>
      </c>
      <c r="P59" s="237" t="s">
        <v>341</v>
      </c>
      <c r="Q59" s="238"/>
      <c r="R59" s="239"/>
      <c r="S59" s="239"/>
      <c r="T59" s="239"/>
      <c r="U59" s="239"/>
      <c r="V59" s="239"/>
      <c r="W59" s="239"/>
      <c r="X59" s="242"/>
      <c r="Y59" s="242"/>
      <c r="Z59" s="242"/>
    </row>
    <row r="60" spans="1:26">
      <c r="A60" s="233"/>
      <c r="B60" s="233" t="s">
        <v>224</v>
      </c>
      <c r="C60" s="237" t="s">
        <v>342</v>
      </c>
      <c r="D60" s="238"/>
      <c r="E60" s="239"/>
      <c r="F60" s="239"/>
      <c r="G60" s="239"/>
      <c r="H60" s="239"/>
      <c r="I60" s="239"/>
      <c r="J60" s="239"/>
      <c r="K60" s="242"/>
      <c r="L60" s="242"/>
      <c r="M60" s="242"/>
      <c r="N60" s="233"/>
      <c r="O60" s="233" t="s">
        <v>245</v>
      </c>
      <c r="P60" s="237" t="s">
        <v>334</v>
      </c>
      <c r="Q60" s="238"/>
      <c r="R60" s="239"/>
      <c r="S60" s="239"/>
      <c r="T60" s="239"/>
      <c r="U60" s="239"/>
      <c r="V60" s="239"/>
      <c r="W60" s="239"/>
      <c r="X60" s="242"/>
      <c r="Y60" s="242"/>
      <c r="Z60" s="242"/>
    </row>
    <row r="61" spans="1:26">
      <c r="A61" s="233"/>
      <c r="B61" s="233" t="s">
        <v>227</v>
      </c>
      <c r="C61" s="237" t="s">
        <v>343</v>
      </c>
      <c r="D61" s="238"/>
      <c r="E61" s="239"/>
      <c r="F61" s="239"/>
      <c r="G61" s="239"/>
      <c r="H61" s="239"/>
      <c r="I61" s="239"/>
      <c r="J61" s="239"/>
      <c r="K61" s="242"/>
      <c r="L61" s="242"/>
      <c r="M61" s="242"/>
      <c r="N61" s="233"/>
      <c r="O61" s="233" t="s">
        <v>230</v>
      </c>
      <c r="P61" s="237" t="s">
        <v>344</v>
      </c>
      <c r="Q61" s="238"/>
      <c r="R61" s="239"/>
      <c r="S61" s="239"/>
      <c r="T61" s="239"/>
      <c r="U61" s="239"/>
      <c r="V61" s="239"/>
      <c r="W61" s="239"/>
      <c r="X61" s="242"/>
      <c r="Y61" s="242"/>
      <c r="Z61" s="242"/>
    </row>
    <row r="62" spans="1:26">
      <c r="A62" s="232" t="s">
        <v>345</v>
      </c>
      <c r="B62" s="232" t="s">
        <v>217</v>
      </c>
      <c r="C62" s="234" t="s">
        <v>346</v>
      </c>
      <c r="D62" s="235"/>
      <c r="E62" s="236"/>
      <c r="F62" s="236"/>
      <c r="G62" s="236"/>
      <c r="H62" s="236"/>
      <c r="I62" s="236"/>
      <c r="J62" s="236"/>
      <c r="K62" s="242"/>
      <c r="L62" s="242"/>
      <c r="M62" s="242"/>
      <c r="N62" s="232" t="s">
        <v>347</v>
      </c>
      <c r="O62" s="232" t="s">
        <v>217</v>
      </c>
      <c r="P62" s="234" t="s">
        <v>346</v>
      </c>
      <c r="Q62" s="235"/>
      <c r="R62" s="236"/>
      <c r="S62" s="236"/>
      <c r="T62" s="236"/>
      <c r="U62" s="236"/>
      <c r="V62" s="236"/>
      <c r="W62" s="236"/>
      <c r="X62" s="242"/>
      <c r="Y62" s="242"/>
      <c r="Z62" s="242"/>
    </row>
    <row r="63" spans="1:26">
      <c r="A63" s="233"/>
      <c r="B63" s="233" t="s">
        <v>221</v>
      </c>
      <c r="C63" s="237" t="s">
        <v>348</v>
      </c>
      <c r="D63" s="238"/>
      <c r="E63" s="239"/>
      <c r="F63" s="239"/>
      <c r="G63" s="239"/>
      <c r="H63" s="239"/>
      <c r="I63" s="239"/>
      <c r="J63" s="239"/>
      <c r="K63" s="242"/>
      <c r="L63" s="242"/>
      <c r="M63" s="242"/>
      <c r="N63" s="233"/>
      <c r="O63" s="233" t="s">
        <v>221</v>
      </c>
      <c r="P63" s="237" t="s">
        <v>348</v>
      </c>
      <c r="Q63" s="238"/>
      <c r="R63" s="239"/>
      <c r="S63" s="239"/>
      <c r="T63" s="239"/>
      <c r="U63" s="239"/>
      <c r="V63" s="239"/>
      <c r="W63" s="239"/>
      <c r="X63" s="242"/>
      <c r="Y63" s="242"/>
      <c r="Z63" s="242"/>
    </row>
    <row r="64" spans="1:26">
      <c r="A64" s="233"/>
      <c r="B64" s="233" t="s">
        <v>224</v>
      </c>
      <c r="C64" s="237" t="s">
        <v>349</v>
      </c>
      <c r="D64" s="238"/>
      <c r="E64" s="239"/>
      <c r="F64" s="239"/>
      <c r="G64" s="239"/>
      <c r="H64" s="239"/>
      <c r="I64" s="239"/>
      <c r="J64" s="239"/>
      <c r="K64" s="242"/>
      <c r="L64" s="242"/>
      <c r="M64" s="242"/>
      <c r="N64" s="233"/>
      <c r="O64" s="233" t="s">
        <v>224</v>
      </c>
      <c r="P64" s="237" t="s">
        <v>349</v>
      </c>
      <c r="Q64" s="238"/>
      <c r="R64" s="239"/>
      <c r="S64" s="239"/>
      <c r="T64" s="239"/>
      <c r="U64" s="239"/>
      <c r="V64" s="239"/>
      <c r="W64" s="239"/>
      <c r="X64" s="242"/>
      <c r="Y64" s="242"/>
      <c r="Z64" s="242"/>
    </row>
    <row r="65" spans="1:26">
      <c r="A65" s="233"/>
      <c r="B65" s="233" t="s">
        <v>227</v>
      </c>
      <c r="C65" s="237" t="s">
        <v>350</v>
      </c>
      <c r="D65" s="238"/>
      <c r="E65" s="239"/>
      <c r="F65" s="239"/>
      <c r="G65" s="239"/>
      <c r="H65" s="239"/>
      <c r="I65" s="239"/>
      <c r="J65" s="239"/>
      <c r="K65" s="242"/>
      <c r="L65" s="242"/>
      <c r="M65" s="242"/>
      <c r="N65" s="233"/>
      <c r="O65" s="233" t="s">
        <v>227</v>
      </c>
      <c r="P65" s="237" t="s">
        <v>350</v>
      </c>
      <c r="Q65" s="238"/>
      <c r="R65" s="239"/>
      <c r="S65" s="239"/>
      <c r="T65" s="239"/>
      <c r="U65" s="239"/>
      <c r="V65" s="239"/>
      <c r="W65" s="239"/>
      <c r="X65" s="242"/>
      <c r="Y65" s="242"/>
      <c r="Z65" s="242"/>
    </row>
    <row r="66" spans="1:26">
      <c r="A66" s="233"/>
      <c r="B66" s="233" t="s">
        <v>247</v>
      </c>
      <c r="C66" s="237" t="s">
        <v>351</v>
      </c>
      <c r="D66" s="238"/>
      <c r="E66" s="239"/>
      <c r="F66" s="239"/>
      <c r="G66" s="239"/>
      <c r="H66" s="239"/>
      <c r="I66" s="239"/>
      <c r="J66" s="239"/>
      <c r="K66" s="242"/>
      <c r="L66" s="242"/>
      <c r="M66" s="242"/>
      <c r="N66" s="233"/>
      <c r="O66" s="233" t="s">
        <v>247</v>
      </c>
      <c r="P66" s="237" t="s">
        <v>351</v>
      </c>
      <c r="Q66" s="238"/>
      <c r="R66" s="239"/>
      <c r="S66" s="239"/>
      <c r="T66" s="239"/>
      <c r="U66" s="239"/>
      <c r="V66" s="239"/>
      <c r="W66" s="239"/>
      <c r="X66" s="242"/>
      <c r="Y66" s="242"/>
      <c r="Z66" s="242"/>
    </row>
    <row r="67" spans="1:26">
      <c r="A67" s="232" t="s">
        <v>352</v>
      </c>
      <c r="B67" s="232" t="s">
        <v>217</v>
      </c>
      <c r="C67" s="234" t="s">
        <v>353</v>
      </c>
      <c r="D67" s="235"/>
      <c r="E67" s="236"/>
      <c r="F67" s="236"/>
      <c r="G67" s="236"/>
      <c r="H67" s="236"/>
      <c r="I67" s="236"/>
      <c r="J67" s="236"/>
      <c r="K67" s="242"/>
      <c r="L67" s="242"/>
      <c r="M67" s="242"/>
      <c r="N67" s="232" t="s">
        <v>354</v>
      </c>
      <c r="O67" s="232" t="s">
        <v>217</v>
      </c>
      <c r="P67" s="234" t="s">
        <v>355</v>
      </c>
      <c r="Q67" s="235"/>
      <c r="R67" s="236"/>
      <c r="S67" s="236"/>
      <c r="T67" s="236"/>
      <c r="U67" s="236"/>
      <c r="V67" s="236"/>
      <c r="W67" s="236"/>
      <c r="X67" s="242"/>
      <c r="Y67" s="242"/>
      <c r="Z67" s="242"/>
    </row>
    <row r="68" spans="1:26">
      <c r="A68" s="233"/>
      <c r="B68" s="233" t="s">
        <v>221</v>
      </c>
      <c r="C68" s="237" t="s">
        <v>356</v>
      </c>
      <c r="D68" s="238"/>
      <c r="E68" s="239"/>
      <c r="F68" s="239"/>
      <c r="G68" s="239"/>
      <c r="H68" s="239"/>
      <c r="I68" s="239"/>
      <c r="J68" s="239"/>
      <c r="K68" s="242"/>
      <c r="L68" s="242"/>
      <c r="M68" s="242"/>
      <c r="N68" s="233"/>
      <c r="O68" s="233" t="s">
        <v>221</v>
      </c>
      <c r="P68" s="237" t="s">
        <v>357</v>
      </c>
      <c r="Q68" s="238"/>
      <c r="R68" s="239"/>
      <c r="S68" s="239"/>
      <c r="T68" s="239"/>
      <c r="U68" s="239"/>
      <c r="V68" s="239"/>
      <c r="W68" s="239"/>
      <c r="X68" s="242"/>
      <c r="Y68" s="242"/>
      <c r="Z68" s="242"/>
    </row>
    <row r="69" spans="1:26">
      <c r="A69" s="233"/>
      <c r="B69" s="233" t="s">
        <v>224</v>
      </c>
      <c r="C69" s="237" t="s">
        <v>358</v>
      </c>
      <c r="D69" s="238"/>
      <c r="E69" s="239"/>
      <c r="F69" s="239"/>
      <c r="G69" s="239"/>
      <c r="H69" s="239"/>
      <c r="I69" s="239"/>
      <c r="J69" s="239"/>
      <c r="K69" s="242"/>
      <c r="L69" s="242"/>
      <c r="M69" s="242"/>
      <c r="N69" s="233"/>
      <c r="O69" s="233" t="s">
        <v>224</v>
      </c>
      <c r="P69" s="237" t="s">
        <v>359</v>
      </c>
      <c r="Q69" s="238"/>
      <c r="R69" s="239"/>
      <c r="S69" s="239"/>
      <c r="T69" s="239"/>
      <c r="U69" s="239"/>
      <c r="V69" s="239"/>
      <c r="W69" s="239"/>
      <c r="X69" s="242"/>
      <c r="Y69" s="242"/>
      <c r="Z69" s="242"/>
    </row>
    <row r="70" spans="1:26">
      <c r="A70" s="232" t="s">
        <v>360</v>
      </c>
      <c r="B70" s="232" t="s">
        <v>217</v>
      </c>
      <c r="C70" s="234" t="s">
        <v>361</v>
      </c>
      <c r="D70" s="235">
        <f>E70+H70+K70</f>
        <v>1000</v>
      </c>
      <c r="E70" s="236">
        <f>F70+G70</f>
        <v>0</v>
      </c>
      <c r="F70" s="236"/>
      <c r="G70" s="236"/>
      <c r="H70" s="236">
        <f>I70+J70</f>
        <v>1000</v>
      </c>
      <c r="I70" s="236"/>
      <c r="J70" s="236">
        <v>1000</v>
      </c>
      <c r="K70" s="242"/>
      <c r="L70" s="242"/>
      <c r="M70" s="242"/>
      <c r="N70" s="233"/>
      <c r="O70" s="233" t="s">
        <v>227</v>
      </c>
      <c r="P70" s="237" t="s">
        <v>362</v>
      </c>
      <c r="Q70" s="238"/>
      <c r="R70" s="239"/>
      <c r="S70" s="239"/>
      <c r="T70" s="239"/>
      <c r="U70" s="239"/>
      <c r="V70" s="239"/>
      <c r="W70" s="239"/>
      <c r="X70" s="242"/>
      <c r="Y70" s="242"/>
      <c r="Z70" s="242"/>
    </row>
    <row r="71" spans="1:26">
      <c r="A71" s="233"/>
      <c r="B71" s="233" t="s">
        <v>221</v>
      </c>
      <c r="C71" s="237" t="s">
        <v>363</v>
      </c>
      <c r="D71" s="238">
        <f>E71+H71+K71</f>
        <v>1000</v>
      </c>
      <c r="E71" s="239">
        <f>F71+G71</f>
        <v>0</v>
      </c>
      <c r="F71" s="239"/>
      <c r="G71" s="239"/>
      <c r="H71" s="239">
        <f>I71+J71</f>
        <v>1000</v>
      </c>
      <c r="I71" s="239"/>
      <c r="J71" s="239">
        <v>1000</v>
      </c>
      <c r="K71" s="242"/>
      <c r="L71" s="242"/>
      <c r="M71" s="242"/>
      <c r="N71" s="233"/>
      <c r="O71" s="233" t="s">
        <v>251</v>
      </c>
      <c r="P71" s="237" t="s">
        <v>271</v>
      </c>
      <c r="Q71" s="238"/>
      <c r="R71" s="239"/>
      <c r="S71" s="239"/>
      <c r="T71" s="239"/>
      <c r="U71" s="239"/>
      <c r="V71" s="239"/>
      <c r="W71" s="239"/>
      <c r="X71" s="242"/>
      <c r="Y71" s="242"/>
      <c r="Z71" s="242"/>
    </row>
    <row r="72" spans="1:26">
      <c r="A72" s="233"/>
      <c r="B72" s="233" t="s">
        <v>224</v>
      </c>
      <c r="C72" s="237" t="s">
        <v>364</v>
      </c>
      <c r="D72" s="238"/>
      <c r="E72" s="239"/>
      <c r="F72" s="239"/>
      <c r="G72" s="239"/>
      <c r="H72" s="239"/>
      <c r="I72" s="239"/>
      <c r="J72" s="239"/>
      <c r="K72" s="242"/>
      <c r="L72" s="242"/>
      <c r="M72" s="242"/>
      <c r="N72" s="233"/>
      <c r="O72" s="233" t="s">
        <v>232</v>
      </c>
      <c r="P72" s="237" t="s">
        <v>279</v>
      </c>
      <c r="Q72" s="238"/>
      <c r="R72" s="239"/>
      <c r="S72" s="239"/>
      <c r="T72" s="239"/>
      <c r="U72" s="239"/>
      <c r="V72" s="239"/>
      <c r="W72" s="239"/>
      <c r="X72" s="242"/>
      <c r="Y72" s="242"/>
      <c r="Z72" s="242"/>
    </row>
    <row r="73" spans="1:26">
      <c r="A73" s="233"/>
      <c r="B73" s="233" t="s">
        <v>227</v>
      </c>
      <c r="C73" s="237" t="s">
        <v>365</v>
      </c>
      <c r="D73" s="238"/>
      <c r="E73" s="239"/>
      <c r="F73" s="239"/>
      <c r="G73" s="239"/>
      <c r="H73" s="239"/>
      <c r="I73" s="239"/>
      <c r="J73" s="239"/>
      <c r="K73" s="242"/>
      <c r="L73" s="242"/>
      <c r="M73" s="242"/>
      <c r="N73" s="233"/>
      <c r="O73" s="233" t="s">
        <v>236</v>
      </c>
      <c r="P73" s="237" t="s">
        <v>366</v>
      </c>
      <c r="Q73" s="238"/>
      <c r="R73" s="239"/>
      <c r="S73" s="239"/>
      <c r="T73" s="239"/>
      <c r="U73" s="239"/>
      <c r="V73" s="239"/>
      <c r="W73" s="239"/>
      <c r="X73" s="242"/>
      <c r="Y73" s="242"/>
      <c r="Z73" s="242"/>
    </row>
    <row r="74" spans="1:26">
      <c r="A74" s="233"/>
      <c r="B74" s="233" t="s">
        <v>247</v>
      </c>
      <c r="C74" s="237" t="s">
        <v>367</v>
      </c>
      <c r="D74" s="238"/>
      <c r="E74" s="239"/>
      <c r="F74" s="239"/>
      <c r="G74" s="239"/>
      <c r="H74" s="239"/>
      <c r="I74" s="239"/>
      <c r="J74" s="239"/>
      <c r="K74" s="242"/>
      <c r="L74" s="242"/>
      <c r="M74" s="242"/>
      <c r="N74" s="233"/>
      <c r="O74" s="233" t="s">
        <v>239</v>
      </c>
      <c r="P74" s="237" t="s">
        <v>368</v>
      </c>
      <c r="Q74" s="238"/>
      <c r="R74" s="239"/>
      <c r="S74" s="239"/>
      <c r="T74" s="239"/>
      <c r="U74" s="239"/>
      <c r="V74" s="239"/>
      <c r="W74" s="239"/>
      <c r="X74" s="242"/>
      <c r="Y74" s="242"/>
      <c r="Z74" s="242"/>
    </row>
    <row r="75" spans="1:26">
      <c r="A75" s="232" t="s">
        <v>369</v>
      </c>
      <c r="B75" s="232" t="s">
        <v>217</v>
      </c>
      <c r="C75" s="234" t="s">
        <v>370</v>
      </c>
      <c r="D75" s="235"/>
      <c r="E75" s="236"/>
      <c r="F75" s="236"/>
      <c r="G75" s="236"/>
      <c r="H75" s="236"/>
      <c r="I75" s="236"/>
      <c r="J75" s="236"/>
      <c r="K75" s="242"/>
      <c r="L75" s="242"/>
      <c r="M75" s="242"/>
      <c r="N75" s="233"/>
      <c r="O75" s="233" t="s">
        <v>256</v>
      </c>
      <c r="P75" s="237" t="s">
        <v>273</v>
      </c>
      <c r="Q75" s="238"/>
      <c r="R75" s="239"/>
      <c r="S75" s="239"/>
      <c r="T75" s="239"/>
      <c r="U75" s="239"/>
      <c r="V75" s="239"/>
      <c r="W75" s="239"/>
      <c r="X75" s="242"/>
      <c r="Y75" s="242"/>
      <c r="Z75" s="242"/>
    </row>
    <row r="76" spans="1:26">
      <c r="A76" s="233"/>
      <c r="B76" s="233" t="s">
        <v>221</v>
      </c>
      <c r="C76" s="237" t="s">
        <v>371</v>
      </c>
      <c r="D76" s="238"/>
      <c r="E76" s="239"/>
      <c r="F76" s="239"/>
      <c r="G76" s="239"/>
      <c r="H76" s="239"/>
      <c r="I76" s="239"/>
      <c r="J76" s="239"/>
      <c r="K76" s="242"/>
      <c r="L76" s="242"/>
      <c r="M76" s="242"/>
      <c r="N76" s="233"/>
      <c r="O76" s="233" t="s">
        <v>372</v>
      </c>
      <c r="P76" s="237" t="s">
        <v>373</v>
      </c>
      <c r="Q76" s="238"/>
      <c r="R76" s="239"/>
      <c r="S76" s="239"/>
      <c r="T76" s="239"/>
      <c r="U76" s="239"/>
      <c r="V76" s="239"/>
      <c r="W76" s="239"/>
      <c r="X76" s="242"/>
      <c r="Y76" s="242"/>
      <c r="Z76" s="242"/>
    </row>
    <row r="77" spans="1:26">
      <c r="A77" s="233"/>
      <c r="B77" s="233" t="s">
        <v>224</v>
      </c>
      <c r="C77" s="237" t="s">
        <v>374</v>
      </c>
      <c r="D77" s="238"/>
      <c r="E77" s="239"/>
      <c r="F77" s="239"/>
      <c r="G77" s="239"/>
      <c r="H77" s="239"/>
      <c r="I77" s="239"/>
      <c r="J77" s="239"/>
      <c r="K77" s="242"/>
      <c r="L77" s="242"/>
      <c r="M77" s="242"/>
      <c r="N77" s="233"/>
      <c r="O77" s="233" t="s">
        <v>375</v>
      </c>
      <c r="P77" s="237" t="s">
        <v>376</v>
      </c>
      <c r="Q77" s="238"/>
      <c r="R77" s="239"/>
      <c r="S77" s="239"/>
      <c r="T77" s="239"/>
      <c r="U77" s="239"/>
      <c r="V77" s="239"/>
      <c r="W77" s="239"/>
      <c r="X77" s="242"/>
      <c r="Y77" s="242"/>
      <c r="Z77" s="242"/>
    </row>
    <row r="78" spans="1:26">
      <c r="A78" s="232" t="s">
        <v>377</v>
      </c>
      <c r="B78" s="232" t="s">
        <v>217</v>
      </c>
      <c r="C78" s="234" t="s">
        <v>86</v>
      </c>
      <c r="D78" s="235"/>
      <c r="E78" s="236"/>
      <c r="F78" s="236"/>
      <c r="G78" s="236"/>
      <c r="H78" s="236"/>
      <c r="I78" s="236"/>
      <c r="J78" s="236"/>
      <c r="K78" s="242"/>
      <c r="L78" s="242"/>
      <c r="M78" s="242"/>
      <c r="N78" s="233"/>
      <c r="O78" s="233" t="s">
        <v>378</v>
      </c>
      <c r="P78" s="237" t="s">
        <v>379</v>
      </c>
      <c r="Q78" s="238"/>
      <c r="R78" s="239"/>
      <c r="S78" s="239"/>
      <c r="T78" s="239"/>
      <c r="U78" s="239"/>
      <c r="V78" s="239"/>
      <c r="W78" s="239"/>
      <c r="X78" s="242"/>
      <c r="Y78" s="242"/>
      <c r="Z78" s="242"/>
    </row>
    <row r="79" spans="1:26">
      <c r="A79" s="233"/>
      <c r="B79" s="233" t="s">
        <v>232</v>
      </c>
      <c r="C79" s="237" t="s">
        <v>380</v>
      </c>
      <c r="D79" s="238"/>
      <c r="E79" s="239"/>
      <c r="F79" s="239"/>
      <c r="G79" s="239"/>
      <c r="H79" s="239"/>
      <c r="I79" s="239"/>
      <c r="J79" s="239"/>
      <c r="K79" s="242"/>
      <c r="L79" s="242"/>
      <c r="M79" s="242"/>
      <c r="N79" s="233"/>
      <c r="O79" s="233" t="s">
        <v>230</v>
      </c>
      <c r="P79" s="237" t="s">
        <v>381</v>
      </c>
      <c r="Q79" s="238"/>
      <c r="R79" s="239"/>
      <c r="S79" s="239"/>
      <c r="T79" s="239"/>
      <c r="U79" s="239"/>
      <c r="V79" s="239"/>
      <c r="W79" s="239"/>
      <c r="X79" s="242"/>
      <c r="Y79" s="242"/>
      <c r="Z79" s="242"/>
    </row>
    <row r="80" spans="1:26">
      <c r="A80" s="233"/>
      <c r="B80" s="233" t="s">
        <v>236</v>
      </c>
      <c r="C80" s="237" t="s">
        <v>382</v>
      </c>
      <c r="D80" s="238"/>
      <c r="E80" s="239"/>
      <c r="F80" s="239"/>
      <c r="G80" s="239"/>
      <c r="H80" s="239"/>
      <c r="I80" s="239"/>
      <c r="J80" s="239"/>
      <c r="K80" s="242"/>
      <c r="L80" s="242"/>
      <c r="M80" s="242"/>
      <c r="N80" s="232" t="s">
        <v>383</v>
      </c>
      <c r="O80" s="232" t="s">
        <v>217</v>
      </c>
      <c r="P80" s="234" t="s">
        <v>384</v>
      </c>
      <c r="Q80" s="235"/>
      <c r="R80" s="236"/>
      <c r="S80" s="236"/>
      <c r="T80" s="236"/>
      <c r="U80" s="236"/>
      <c r="V80" s="236"/>
      <c r="W80" s="236"/>
      <c r="X80" s="242"/>
      <c r="Y80" s="242"/>
      <c r="Z80" s="242"/>
    </row>
    <row r="81" spans="1:26">
      <c r="A81" s="233"/>
      <c r="B81" s="233" t="s">
        <v>239</v>
      </c>
      <c r="C81" s="237" t="s">
        <v>385</v>
      </c>
      <c r="D81" s="238"/>
      <c r="E81" s="239"/>
      <c r="F81" s="239"/>
      <c r="G81" s="239"/>
      <c r="H81" s="239"/>
      <c r="I81" s="239"/>
      <c r="J81" s="239"/>
      <c r="K81" s="242"/>
      <c r="L81" s="242"/>
      <c r="M81" s="242"/>
      <c r="N81" s="233"/>
      <c r="O81" s="233" t="s">
        <v>221</v>
      </c>
      <c r="P81" s="237" t="s">
        <v>357</v>
      </c>
      <c r="Q81" s="238"/>
      <c r="R81" s="239"/>
      <c r="S81" s="239"/>
      <c r="T81" s="239"/>
      <c r="U81" s="239"/>
      <c r="V81" s="239"/>
      <c r="W81" s="239"/>
      <c r="X81" s="242"/>
      <c r="Y81" s="242"/>
      <c r="Z81" s="242"/>
    </row>
    <row r="82" spans="1:26">
      <c r="A82" s="233"/>
      <c r="B82" s="233" t="s">
        <v>230</v>
      </c>
      <c r="C82" s="237" t="s">
        <v>86</v>
      </c>
      <c r="D82" s="238"/>
      <c r="E82" s="239"/>
      <c r="F82" s="239"/>
      <c r="G82" s="239"/>
      <c r="H82" s="239"/>
      <c r="I82" s="239"/>
      <c r="J82" s="239"/>
      <c r="K82" s="242"/>
      <c r="L82" s="242"/>
      <c r="M82" s="242"/>
      <c r="N82" s="233"/>
      <c r="O82" s="233" t="s">
        <v>224</v>
      </c>
      <c r="P82" s="237" t="s">
        <v>359</v>
      </c>
      <c r="Q82" s="238"/>
      <c r="R82" s="239"/>
      <c r="S82" s="239"/>
      <c r="T82" s="239"/>
      <c r="U82" s="239"/>
      <c r="V82" s="239"/>
      <c r="W82" s="239"/>
      <c r="X82" s="242"/>
      <c r="Y82" s="242"/>
      <c r="Z82" s="242"/>
    </row>
    <row r="83" spans="1:26">
      <c r="A83" s="246"/>
      <c r="B83" s="247"/>
      <c r="C83" s="246"/>
      <c r="D83" s="238"/>
      <c r="E83" s="239"/>
      <c r="F83" s="239"/>
      <c r="G83" s="239"/>
      <c r="H83" s="239"/>
      <c r="I83" s="239"/>
      <c r="J83" s="239"/>
      <c r="K83" s="242"/>
      <c r="L83" s="242"/>
      <c r="M83" s="242"/>
      <c r="N83" s="246"/>
      <c r="O83" s="247" t="s">
        <v>227</v>
      </c>
      <c r="P83" s="246" t="s">
        <v>362</v>
      </c>
      <c r="Q83" s="238"/>
      <c r="R83" s="239"/>
      <c r="S83" s="239"/>
      <c r="T83" s="239"/>
      <c r="U83" s="239"/>
      <c r="V83" s="239"/>
      <c r="W83" s="239"/>
      <c r="X83" s="242"/>
      <c r="Y83" s="242"/>
      <c r="Z83" s="242"/>
    </row>
    <row r="84" spans="1:26">
      <c r="A84" s="246"/>
      <c r="B84" s="247"/>
      <c r="C84" s="246"/>
      <c r="D84" s="238"/>
      <c r="E84" s="239"/>
      <c r="F84" s="239"/>
      <c r="G84" s="239"/>
      <c r="H84" s="239"/>
      <c r="I84" s="239"/>
      <c r="J84" s="239"/>
      <c r="K84" s="242"/>
      <c r="L84" s="242"/>
      <c r="M84" s="242"/>
      <c r="N84" s="246"/>
      <c r="O84" s="247" t="s">
        <v>251</v>
      </c>
      <c r="P84" s="246" t="s">
        <v>271</v>
      </c>
      <c r="Q84" s="238"/>
      <c r="R84" s="239"/>
      <c r="S84" s="239"/>
      <c r="T84" s="239"/>
      <c r="U84" s="239"/>
      <c r="V84" s="239"/>
      <c r="W84" s="239"/>
      <c r="X84" s="242"/>
      <c r="Y84" s="242"/>
      <c r="Z84" s="242"/>
    </row>
    <row r="85" spans="1:26">
      <c r="A85" s="246"/>
      <c r="B85" s="247"/>
      <c r="C85" s="246"/>
      <c r="D85" s="238"/>
      <c r="E85" s="239"/>
      <c r="F85" s="239"/>
      <c r="G85" s="239"/>
      <c r="H85" s="239"/>
      <c r="I85" s="239"/>
      <c r="J85" s="239"/>
      <c r="K85" s="242"/>
      <c r="L85" s="242"/>
      <c r="M85" s="242"/>
      <c r="N85" s="246"/>
      <c r="O85" s="247" t="s">
        <v>232</v>
      </c>
      <c r="P85" s="246" t="s">
        <v>279</v>
      </c>
      <c r="Q85" s="238"/>
      <c r="R85" s="239"/>
      <c r="S85" s="239"/>
      <c r="T85" s="239"/>
      <c r="U85" s="239"/>
      <c r="V85" s="239"/>
      <c r="W85" s="239"/>
      <c r="X85" s="242"/>
      <c r="Y85" s="242"/>
      <c r="Z85" s="242"/>
    </row>
    <row r="86" spans="1:26">
      <c r="A86" s="246"/>
      <c r="B86" s="247"/>
      <c r="C86" s="246"/>
      <c r="D86" s="238"/>
      <c r="E86" s="239"/>
      <c r="F86" s="239"/>
      <c r="G86" s="239"/>
      <c r="H86" s="239"/>
      <c r="I86" s="239"/>
      <c r="J86" s="239"/>
      <c r="K86" s="242"/>
      <c r="L86" s="242"/>
      <c r="M86" s="242"/>
      <c r="N86" s="246"/>
      <c r="O86" s="247" t="s">
        <v>236</v>
      </c>
      <c r="P86" s="246" t="s">
        <v>366</v>
      </c>
      <c r="Q86" s="238"/>
      <c r="R86" s="239"/>
      <c r="S86" s="239"/>
      <c r="T86" s="239"/>
      <c r="U86" s="239"/>
      <c r="V86" s="239"/>
      <c r="W86" s="239"/>
      <c r="X86" s="242"/>
      <c r="Y86" s="242"/>
      <c r="Z86" s="242"/>
    </row>
    <row r="87" spans="1:26">
      <c r="A87" s="246"/>
      <c r="B87" s="247"/>
      <c r="C87" s="246"/>
      <c r="D87" s="238"/>
      <c r="E87" s="239"/>
      <c r="F87" s="239"/>
      <c r="G87" s="239"/>
      <c r="H87" s="239"/>
      <c r="I87" s="239"/>
      <c r="J87" s="239"/>
      <c r="K87" s="242"/>
      <c r="L87" s="242"/>
      <c r="M87" s="242"/>
      <c r="N87" s="246"/>
      <c r="O87" s="247" t="s">
        <v>239</v>
      </c>
      <c r="P87" s="246" t="s">
        <v>368</v>
      </c>
      <c r="Q87" s="238"/>
      <c r="R87" s="239"/>
      <c r="S87" s="239"/>
      <c r="T87" s="239"/>
      <c r="U87" s="239"/>
      <c r="V87" s="239"/>
      <c r="W87" s="239"/>
      <c r="X87" s="242"/>
      <c r="Y87" s="242"/>
      <c r="Z87" s="242"/>
    </row>
    <row r="88" spans="1:26">
      <c r="A88" s="246"/>
      <c r="B88" s="247"/>
      <c r="C88" s="246"/>
      <c r="D88" s="238"/>
      <c r="E88" s="239"/>
      <c r="F88" s="239"/>
      <c r="G88" s="239"/>
      <c r="H88" s="239"/>
      <c r="I88" s="239"/>
      <c r="J88" s="239"/>
      <c r="K88" s="242"/>
      <c r="L88" s="242"/>
      <c r="M88" s="242"/>
      <c r="N88" s="246"/>
      <c r="O88" s="247" t="s">
        <v>242</v>
      </c>
      <c r="P88" s="246" t="s">
        <v>386</v>
      </c>
      <c r="Q88" s="238"/>
      <c r="R88" s="239"/>
      <c r="S88" s="239"/>
      <c r="T88" s="239"/>
      <c r="U88" s="239"/>
      <c r="V88" s="239"/>
      <c r="W88" s="239"/>
      <c r="X88" s="242"/>
      <c r="Y88" s="242"/>
      <c r="Z88" s="242"/>
    </row>
    <row r="89" spans="1:26">
      <c r="A89" s="246"/>
      <c r="B89" s="247"/>
      <c r="C89" s="246"/>
      <c r="D89" s="238"/>
      <c r="E89" s="239"/>
      <c r="F89" s="239"/>
      <c r="G89" s="239"/>
      <c r="H89" s="239"/>
      <c r="I89" s="239"/>
      <c r="J89" s="239"/>
      <c r="K89" s="242"/>
      <c r="L89" s="242"/>
      <c r="M89" s="242"/>
      <c r="N89" s="246"/>
      <c r="O89" s="247" t="s">
        <v>245</v>
      </c>
      <c r="P89" s="246" t="s">
        <v>387</v>
      </c>
      <c r="Q89" s="238"/>
      <c r="R89" s="239"/>
      <c r="S89" s="239"/>
      <c r="T89" s="239"/>
      <c r="U89" s="239"/>
      <c r="V89" s="239"/>
      <c r="W89" s="239"/>
      <c r="X89" s="242"/>
      <c r="Y89" s="242"/>
      <c r="Z89" s="242"/>
    </row>
    <row r="90" spans="1:26">
      <c r="A90" s="246"/>
      <c r="B90" s="247"/>
      <c r="C90" s="246"/>
      <c r="D90" s="238"/>
      <c r="E90" s="239"/>
      <c r="F90" s="239"/>
      <c r="G90" s="239"/>
      <c r="H90" s="239"/>
      <c r="I90" s="239"/>
      <c r="J90" s="239"/>
      <c r="K90" s="242"/>
      <c r="L90" s="242"/>
      <c r="M90" s="242"/>
      <c r="N90" s="246"/>
      <c r="O90" s="247" t="s">
        <v>249</v>
      </c>
      <c r="P90" s="246" t="s">
        <v>388</v>
      </c>
      <c r="Q90" s="238"/>
      <c r="R90" s="239"/>
      <c r="S90" s="239"/>
      <c r="T90" s="239"/>
      <c r="U90" s="239"/>
      <c r="V90" s="239"/>
      <c r="W90" s="239"/>
      <c r="X90" s="242"/>
      <c r="Y90" s="242"/>
      <c r="Z90" s="242"/>
    </row>
    <row r="91" spans="1:26">
      <c r="A91" s="246"/>
      <c r="B91" s="247"/>
      <c r="C91" s="246"/>
      <c r="D91" s="238"/>
      <c r="E91" s="239"/>
      <c r="F91" s="239"/>
      <c r="G91" s="239"/>
      <c r="H91" s="239"/>
      <c r="I91" s="239"/>
      <c r="J91" s="239"/>
      <c r="K91" s="242"/>
      <c r="L91" s="242"/>
      <c r="M91" s="242"/>
      <c r="N91" s="246"/>
      <c r="O91" s="247" t="s">
        <v>253</v>
      </c>
      <c r="P91" s="246" t="s">
        <v>389</v>
      </c>
      <c r="Q91" s="238"/>
      <c r="R91" s="239"/>
      <c r="S91" s="239"/>
      <c r="T91" s="239"/>
      <c r="U91" s="239"/>
      <c r="V91" s="239"/>
      <c r="W91" s="239"/>
      <c r="X91" s="242"/>
      <c r="Y91" s="242"/>
      <c r="Z91" s="242"/>
    </row>
    <row r="92" spans="1:26">
      <c r="A92" s="246"/>
      <c r="B92" s="247"/>
      <c r="C92" s="246"/>
      <c r="D92" s="238"/>
      <c r="E92" s="239"/>
      <c r="F92" s="239"/>
      <c r="G92" s="239"/>
      <c r="H92" s="239"/>
      <c r="I92" s="239"/>
      <c r="J92" s="239"/>
      <c r="K92" s="242"/>
      <c r="L92" s="242"/>
      <c r="M92" s="242"/>
      <c r="N92" s="246"/>
      <c r="O92" s="247" t="s">
        <v>256</v>
      </c>
      <c r="P92" s="246" t="s">
        <v>273</v>
      </c>
      <c r="Q92" s="238"/>
      <c r="R92" s="239"/>
      <c r="S92" s="239"/>
      <c r="T92" s="239"/>
      <c r="U92" s="239"/>
      <c r="V92" s="239"/>
      <c r="W92" s="239"/>
      <c r="X92" s="242"/>
      <c r="Y92" s="242"/>
      <c r="Z92" s="242"/>
    </row>
    <row r="93" spans="1:26">
      <c r="A93" s="246"/>
      <c r="B93" s="247"/>
      <c r="C93" s="246"/>
      <c r="D93" s="238"/>
      <c r="E93" s="239"/>
      <c r="F93" s="239"/>
      <c r="G93" s="239"/>
      <c r="H93" s="239"/>
      <c r="I93" s="239"/>
      <c r="J93" s="239"/>
      <c r="K93" s="242"/>
      <c r="L93" s="242"/>
      <c r="M93" s="242"/>
      <c r="N93" s="246"/>
      <c r="O93" s="247" t="s">
        <v>372</v>
      </c>
      <c r="P93" s="246" t="s">
        <v>373</v>
      </c>
      <c r="Q93" s="238"/>
      <c r="R93" s="239"/>
      <c r="S93" s="239"/>
      <c r="T93" s="239"/>
      <c r="U93" s="239"/>
      <c r="V93" s="239"/>
      <c r="W93" s="239"/>
      <c r="X93" s="242"/>
      <c r="Y93" s="242"/>
      <c r="Z93" s="242"/>
    </row>
    <row r="94" spans="1:26">
      <c r="A94" s="246"/>
      <c r="B94" s="247"/>
      <c r="C94" s="246"/>
      <c r="D94" s="238"/>
      <c r="E94" s="239"/>
      <c r="F94" s="239"/>
      <c r="G94" s="239"/>
      <c r="H94" s="239"/>
      <c r="I94" s="239"/>
      <c r="J94" s="239"/>
      <c r="K94" s="242"/>
      <c r="L94" s="242"/>
      <c r="M94" s="242"/>
      <c r="N94" s="246"/>
      <c r="O94" s="247" t="s">
        <v>375</v>
      </c>
      <c r="P94" s="246" t="s">
        <v>376</v>
      </c>
      <c r="Q94" s="238"/>
      <c r="R94" s="239"/>
      <c r="S94" s="239"/>
      <c r="T94" s="239"/>
      <c r="U94" s="239"/>
      <c r="V94" s="239"/>
      <c r="W94" s="239"/>
      <c r="X94" s="242"/>
      <c r="Y94" s="242"/>
      <c r="Z94" s="242"/>
    </row>
    <row r="95" spans="1:26">
      <c r="A95" s="246"/>
      <c r="B95" s="247"/>
      <c r="C95" s="246"/>
      <c r="D95" s="238"/>
      <c r="E95" s="239"/>
      <c r="F95" s="239"/>
      <c r="G95" s="239"/>
      <c r="H95" s="239"/>
      <c r="I95" s="239"/>
      <c r="J95" s="239"/>
      <c r="K95" s="242"/>
      <c r="L95" s="242"/>
      <c r="M95" s="242"/>
      <c r="N95" s="246"/>
      <c r="O95" s="247" t="s">
        <v>378</v>
      </c>
      <c r="P95" s="246" t="s">
        <v>379</v>
      </c>
      <c r="Q95" s="238"/>
      <c r="R95" s="239"/>
      <c r="S95" s="239"/>
      <c r="T95" s="239"/>
      <c r="U95" s="239"/>
      <c r="V95" s="239"/>
      <c r="W95" s="239"/>
      <c r="X95" s="242"/>
      <c r="Y95" s="242"/>
      <c r="Z95" s="242"/>
    </row>
    <row r="96" spans="1:26">
      <c r="A96" s="246"/>
      <c r="B96" s="247"/>
      <c r="C96" s="246"/>
      <c r="D96" s="238"/>
      <c r="E96" s="239"/>
      <c r="F96" s="239"/>
      <c r="G96" s="239"/>
      <c r="H96" s="239"/>
      <c r="I96" s="239"/>
      <c r="J96" s="239"/>
      <c r="K96" s="242"/>
      <c r="L96" s="242"/>
      <c r="M96" s="242"/>
      <c r="N96" s="246"/>
      <c r="O96" s="247" t="s">
        <v>230</v>
      </c>
      <c r="P96" s="246" t="s">
        <v>281</v>
      </c>
      <c r="Q96" s="238"/>
      <c r="R96" s="239"/>
      <c r="S96" s="239"/>
      <c r="T96" s="239"/>
      <c r="U96" s="239"/>
      <c r="V96" s="239"/>
      <c r="W96" s="239"/>
      <c r="X96" s="242"/>
      <c r="Y96" s="242"/>
      <c r="Z96" s="242"/>
    </row>
    <row r="97" spans="1:26">
      <c r="A97" s="246"/>
      <c r="B97" s="247"/>
      <c r="C97" s="246"/>
      <c r="D97" s="238"/>
      <c r="E97" s="239"/>
      <c r="F97" s="239"/>
      <c r="G97" s="239"/>
      <c r="H97" s="239"/>
      <c r="I97" s="239"/>
      <c r="J97" s="239"/>
      <c r="K97" s="242"/>
      <c r="L97" s="242"/>
      <c r="M97" s="242"/>
      <c r="N97" s="249" t="s">
        <v>390</v>
      </c>
      <c r="O97" s="250" t="s">
        <v>217</v>
      </c>
      <c r="P97" s="249" t="s">
        <v>391</v>
      </c>
      <c r="Q97" s="235"/>
      <c r="R97" s="236"/>
      <c r="S97" s="236"/>
      <c r="T97" s="236"/>
      <c r="U97" s="236"/>
      <c r="V97" s="236"/>
      <c r="W97" s="236"/>
      <c r="X97" s="242"/>
      <c r="Y97" s="242"/>
      <c r="Z97" s="242"/>
    </row>
    <row r="98" spans="1:26">
      <c r="A98" s="246"/>
      <c r="B98" s="247"/>
      <c r="C98" s="246"/>
      <c r="D98" s="238"/>
      <c r="E98" s="239"/>
      <c r="F98" s="239"/>
      <c r="G98" s="239"/>
      <c r="H98" s="239"/>
      <c r="I98" s="239"/>
      <c r="J98" s="239"/>
      <c r="K98" s="242"/>
      <c r="L98" s="242"/>
      <c r="M98" s="242"/>
      <c r="N98" s="246"/>
      <c r="O98" s="247" t="s">
        <v>221</v>
      </c>
      <c r="P98" s="246" t="s">
        <v>392</v>
      </c>
      <c r="Q98" s="238"/>
      <c r="R98" s="239"/>
      <c r="S98" s="239"/>
      <c r="T98" s="239"/>
      <c r="U98" s="239"/>
      <c r="V98" s="239"/>
      <c r="W98" s="239"/>
      <c r="X98" s="242"/>
      <c r="Y98" s="242"/>
      <c r="Z98" s="242"/>
    </row>
    <row r="99" spans="1:26">
      <c r="A99" s="246"/>
      <c r="B99" s="247"/>
      <c r="C99" s="246"/>
      <c r="D99" s="238"/>
      <c r="E99" s="239"/>
      <c r="F99" s="239"/>
      <c r="G99" s="239"/>
      <c r="H99" s="239"/>
      <c r="I99" s="239"/>
      <c r="J99" s="239"/>
      <c r="K99" s="242"/>
      <c r="L99" s="242"/>
      <c r="M99" s="242"/>
      <c r="N99" s="246"/>
      <c r="O99" s="247" t="s">
        <v>230</v>
      </c>
      <c r="P99" s="246" t="s">
        <v>319</v>
      </c>
      <c r="Q99" s="238"/>
      <c r="R99" s="239"/>
      <c r="S99" s="239"/>
      <c r="T99" s="239"/>
      <c r="U99" s="239"/>
      <c r="V99" s="239"/>
      <c r="W99" s="239"/>
      <c r="X99" s="242"/>
      <c r="Y99" s="242"/>
      <c r="Z99" s="242"/>
    </row>
    <row r="100" spans="1:26">
      <c r="A100" s="246"/>
      <c r="B100" s="247"/>
      <c r="C100" s="246"/>
      <c r="D100" s="238"/>
      <c r="E100" s="239"/>
      <c r="F100" s="239"/>
      <c r="G100" s="239"/>
      <c r="H100" s="239"/>
      <c r="I100" s="239"/>
      <c r="J100" s="239"/>
      <c r="K100" s="242"/>
      <c r="L100" s="242"/>
      <c r="M100" s="242"/>
      <c r="N100" s="249" t="s">
        <v>393</v>
      </c>
      <c r="O100" s="250" t="s">
        <v>217</v>
      </c>
      <c r="P100" s="249" t="s">
        <v>311</v>
      </c>
      <c r="Q100" s="235"/>
      <c r="R100" s="236"/>
      <c r="S100" s="236"/>
      <c r="T100" s="236"/>
      <c r="U100" s="236"/>
      <c r="V100" s="236"/>
      <c r="W100" s="236"/>
      <c r="X100" s="242"/>
      <c r="Y100" s="242"/>
      <c r="Z100" s="242"/>
    </row>
    <row r="101" spans="1:26">
      <c r="A101" s="246"/>
      <c r="B101" s="247"/>
      <c r="C101" s="246"/>
      <c r="D101" s="238"/>
      <c r="E101" s="239"/>
      <c r="F101" s="239"/>
      <c r="G101" s="239"/>
      <c r="H101" s="239"/>
      <c r="I101" s="239"/>
      <c r="J101" s="239"/>
      <c r="K101" s="242"/>
      <c r="L101" s="242"/>
      <c r="M101" s="242"/>
      <c r="N101" s="246"/>
      <c r="O101" s="247" t="s">
        <v>221</v>
      </c>
      <c r="P101" s="246" t="s">
        <v>392</v>
      </c>
      <c r="Q101" s="238"/>
      <c r="R101" s="239"/>
      <c r="S101" s="239"/>
      <c r="T101" s="239"/>
      <c r="U101" s="239"/>
      <c r="V101" s="239"/>
      <c r="W101" s="239"/>
      <c r="X101" s="242"/>
      <c r="Y101" s="242"/>
      <c r="Z101" s="242"/>
    </row>
    <row r="102" spans="1:26">
      <c r="A102" s="246"/>
      <c r="B102" s="247"/>
      <c r="C102" s="246"/>
      <c r="D102" s="238"/>
      <c r="E102" s="239"/>
      <c r="F102" s="239"/>
      <c r="G102" s="239"/>
      <c r="H102" s="239"/>
      <c r="I102" s="239"/>
      <c r="J102" s="239"/>
      <c r="K102" s="242"/>
      <c r="L102" s="242"/>
      <c r="M102" s="242"/>
      <c r="N102" s="246"/>
      <c r="O102" s="247" t="s">
        <v>227</v>
      </c>
      <c r="P102" s="246" t="s">
        <v>394</v>
      </c>
      <c r="Q102" s="238"/>
      <c r="R102" s="239"/>
      <c r="S102" s="239"/>
      <c r="T102" s="239"/>
      <c r="U102" s="239"/>
      <c r="V102" s="239"/>
      <c r="W102" s="239"/>
      <c r="X102" s="242"/>
      <c r="Y102" s="242"/>
      <c r="Z102" s="242"/>
    </row>
    <row r="103" spans="1:26">
      <c r="A103" s="246"/>
      <c r="B103" s="247"/>
      <c r="C103" s="246"/>
      <c r="D103" s="238"/>
      <c r="E103" s="239"/>
      <c r="F103" s="239"/>
      <c r="G103" s="239"/>
      <c r="H103" s="239"/>
      <c r="I103" s="239"/>
      <c r="J103" s="239"/>
      <c r="K103" s="242"/>
      <c r="L103" s="242"/>
      <c r="M103" s="242"/>
      <c r="N103" s="246"/>
      <c r="O103" s="247" t="s">
        <v>247</v>
      </c>
      <c r="P103" s="246" t="s">
        <v>313</v>
      </c>
      <c r="Q103" s="238"/>
      <c r="R103" s="239"/>
      <c r="S103" s="239"/>
      <c r="T103" s="239"/>
      <c r="U103" s="239"/>
      <c r="V103" s="239"/>
      <c r="W103" s="239"/>
      <c r="X103" s="242"/>
      <c r="Y103" s="242"/>
      <c r="Z103" s="242"/>
    </row>
    <row r="104" spans="1:26">
      <c r="A104" s="246"/>
      <c r="B104" s="247"/>
      <c r="C104" s="246"/>
      <c r="D104" s="238"/>
      <c r="E104" s="239"/>
      <c r="F104" s="239"/>
      <c r="G104" s="239"/>
      <c r="H104" s="239"/>
      <c r="I104" s="239"/>
      <c r="J104" s="239"/>
      <c r="K104" s="242"/>
      <c r="L104" s="242"/>
      <c r="M104" s="242"/>
      <c r="N104" s="246"/>
      <c r="O104" s="247" t="s">
        <v>251</v>
      </c>
      <c r="P104" s="246" t="s">
        <v>316</v>
      </c>
      <c r="Q104" s="238"/>
      <c r="R104" s="239"/>
      <c r="S104" s="239"/>
      <c r="T104" s="239"/>
      <c r="U104" s="239"/>
      <c r="V104" s="239"/>
      <c r="W104" s="239"/>
      <c r="X104" s="242"/>
      <c r="Y104" s="242"/>
      <c r="Z104" s="242"/>
    </row>
    <row r="105" spans="1:26">
      <c r="A105" s="246"/>
      <c r="B105" s="247"/>
      <c r="C105" s="246"/>
      <c r="D105" s="238"/>
      <c r="E105" s="239"/>
      <c r="F105" s="239"/>
      <c r="G105" s="239"/>
      <c r="H105" s="239"/>
      <c r="I105" s="239"/>
      <c r="J105" s="239"/>
      <c r="K105" s="242"/>
      <c r="L105" s="242"/>
      <c r="M105" s="242"/>
      <c r="N105" s="246"/>
      <c r="O105" s="247" t="s">
        <v>230</v>
      </c>
      <c r="P105" s="246" t="s">
        <v>319</v>
      </c>
      <c r="Q105" s="238"/>
      <c r="R105" s="239"/>
      <c r="S105" s="239"/>
      <c r="T105" s="239"/>
      <c r="U105" s="239"/>
      <c r="V105" s="239"/>
      <c r="W105" s="239"/>
      <c r="X105" s="242"/>
      <c r="Y105" s="242"/>
      <c r="Z105" s="242"/>
    </row>
    <row r="106" spans="1:26">
      <c r="A106" s="246"/>
      <c r="B106" s="247"/>
      <c r="C106" s="246"/>
      <c r="D106" s="238"/>
      <c r="E106" s="239"/>
      <c r="F106" s="239"/>
      <c r="G106" s="239"/>
      <c r="H106" s="239"/>
      <c r="I106" s="239"/>
      <c r="J106" s="239"/>
      <c r="K106" s="242"/>
      <c r="L106" s="242"/>
      <c r="M106" s="242"/>
      <c r="N106" s="249" t="s">
        <v>395</v>
      </c>
      <c r="O106" s="250" t="s">
        <v>217</v>
      </c>
      <c r="P106" s="249" t="s">
        <v>340</v>
      </c>
      <c r="Q106" s="235"/>
      <c r="R106" s="236"/>
      <c r="S106" s="236"/>
      <c r="T106" s="236"/>
      <c r="U106" s="236"/>
      <c r="V106" s="236"/>
      <c r="W106" s="236"/>
      <c r="X106" s="242"/>
      <c r="Y106" s="242"/>
      <c r="Z106" s="242"/>
    </row>
    <row r="107" spans="1:26">
      <c r="A107" s="246"/>
      <c r="B107" s="247"/>
      <c r="C107" s="246"/>
      <c r="D107" s="238"/>
      <c r="E107" s="239"/>
      <c r="F107" s="239"/>
      <c r="G107" s="239"/>
      <c r="H107" s="239"/>
      <c r="I107" s="239"/>
      <c r="J107" s="239"/>
      <c r="K107" s="242"/>
      <c r="L107" s="242"/>
      <c r="M107" s="242"/>
      <c r="N107" s="246"/>
      <c r="O107" s="247" t="s">
        <v>224</v>
      </c>
      <c r="P107" s="246" t="s">
        <v>342</v>
      </c>
      <c r="Q107" s="238"/>
      <c r="R107" s="239"/>
      <c r="S107" s="239"/>
      <c r="T107" s="239"/>
      <c r="U107" s="239"/>
      <c r="V107" s="239"/>
      <c r="W107" s="239"/>
      <c r="X107" s="242"/>
      <c r="Y107" s="242"/>
      <c r="Z107" s="242"/>
    </row>
    <row r="108" spans="1:26">
      <c r="A108" s="246"/>
      <c r="B108" s="247"/>
      <c r="C108" s="246"/>
      <c r="D108" s="238"/>
      <c r="E108" s="239"/>
      <c r="F108" s="239"/>
      <c r="G108" s="239"/>
      <c r="H108" s="239"/>
      <c r="I108" s="239"/>
      <c r="J108" s="239"/>
      <c r="K108" s="242"/>
      <c r="L108" s="242"/>
      <c r="M108" s="242"/>
      <c r="N108" s="246"/>
      <c r="O108" s="247" t="s">
        <v>227</v>
      </c>
      <c r="P108" s="246" t="s">
        <v>343</v>
      </c>
      <c r="Q108" s="238"/>
      <c r="R108" s="239"/>
      <c r="S108" s="239"/>
      <c r="T108" s="239"/>
      <c r="U108" s="239"/>
      <c r="V108" s="239"/>
      <c r="W108" s="239"/>
      <c r="X108" s="242"/>
      <c r="Y108" s="242"/>
      <c r="Z108" s="242"/>
    </row>
    <row r="109" spans="1:26">
      <c r="A109" s="246"/>
      <c r="B109" s="247"/>
      <c r="C109" s="246"/>
      <c r="D109" s="238"/>
      <c r="E109" s="239"/>
      <c r="F109" s="239"/>
      <c r="G109" s="239"/>
      <c r="H109" s="239"/>
      <c r="I109" s="239"/>
      <c r="J109" s="239"/>
      <c r="K109" s="242"/>
      <c r="L109" s="242"/>
      <c r="M109" s="242"/>
      <c r="N109" s="249" t="s">
        <v>396</v>
      </c>
      <c r="O109" s="250" t="s">
        <v>217</v>
      </c>
      <c r="P109" s="249" t="s">
        <v>86</v>
      </c>
      <c r="Q109" s="235">
        <f>R109+U109+X109</f>
        <v>1000</v>
      </c>
      <c r="R109" s="236">
        <f>S109+T109</f>
        <v>0</v>
      </c>
      <c r="S109" s="236"/>
      <c r="T109" s="236"/>
      <c r="U109" s="236">
        <v>1000</v>
      </c>
      <c r="V109" s="236"/>
      <c r="W109" s="236">
        <v>1000</v>
      </c>
      <c r="X109" s="242"/>
      <c r="Y109" s="242"/>
      <c r="Z109" s="242"/>
    </row>
    <row r="110" spans="1:26">
      <c r="A110" s="246"/>
      <c r="B110" s="247"/>
      <c r="C110" s="246"/>
      <c r="D110" s="238"/>
      <c r="E110" s="239"/>
      <c r="F110" s="239"/>
      <c r="G110" s="239"/>
      <c r="H110" s="239"/>
      <c r="I110" s="239"/>
      <c r="J110" s="239"/>
      <c r="K110" s="242"/>
      <c r="L110" s="242"/>
      <c r="M110" s="242"/>
      <c r="N110" s="246"/>
      <c r="O110" s="247" t="s">
        <v>232</v>
      </c>
      <c r="P110" s="246" t="s">
        <v>380</v>
      </c>
      <c r="Q110" s="238"/>
      <c r="R110" s="239"/>
      <c r="S110" s="239"/>
      <c r="T110" s="239"/>
      <c r="U110" s="239"/>
      <c r="V110" s="239"/>
      <c r="W110" s="239"/>
      <c r="X110" s="242"/>
      <c r="Y110" s="242"/>
      <c r="Z110" s="242"/>
    </row>
    <row r="111" spans="1:26">
      <c r="A111" s="246"/>
      <c r="B111" s="247"/>
      <c r="C111" s="246"/>
      <c r="D111" s="238"/>
      <c r="E111" s="239"/>
      <c r="F111" s="239"/>
      <c r="G111" s="239"/>
      <c r="H111" s="239"/>
      <c r="I111" s="239"/>
      <c r="J111" s="239"/>
      <c r="K111" s="242"/>
      <c r="L111" s="242"/>
      <c r="M111" s="242"/>
      <c r="N111" s="246"/>
      <c r="O111" s="247" t="s">
        <v>236</v>
      </c>
      <c r="P111" s="246" t="s">
        <v>382</v>
      </c>
      <c r="Q111" s="238"/>
      <c r="R111" s="239"/>
      <c r="S111" s="239"/>
      <c r="T111" s="239"/>
      <c r="U111" s="239"/>
      <c r="V111" s="239"/>
      <c r="W111" s="239"/>
      <c r="X111" s="242"/>
      <c r="Y111" s="242"/>
      <c r="Z111" s="242"/>
    </row>
    <row r="112" spans="1:26">
      <c r="A112" s="246"/>
      <c r="B112" s="247"/>
      <c r="C112" s="246"/>
      <c r="D112" s="238"/>
      <c r="E112" s="239"/>
      <c r="F112" s="239"/>
      <c r="G112" s="239"/>
      <c r="H112" s="239"/>
      <c r="I112" s="239"/>
      <c r="J112" s="239"/>
      <c r="K112" s="242"/>
      <c r="L112" s="242"/>
      <c r="M112" s="242"/>
      <c r="N112" s="246"/>
      <c r="O112" s="247" t="s">
        <v>239</v>
      </c>
      <c r="P112" s="246" t="s">
        <v>385</v>
      </c>
      <c r="Q112" s="238"/>
      <c r="R112" s="239"/>
      <c r="S112" s="239"/>
      <c r="T112" s="239"/>
      <c r="U112" s="239"/>
      <c r="V112" s="239"/>
      <c r="W112" s="239"/>
      <c r="X112" s="242"/>
      <c r="Y112" s="242"/>
      <c r="Z112" s="242"/>
    </row>
    <row r="113" spans="1:26">
      <c r="A113" s="246"/>
      <c r="B113" s="247"/>
      <c r="C113" s="246"/>
      <c r="D113" s="238"/>
      <c r="E113" s="239"/>
      <c r="F113" s="239"/>
      <c r="G113" s="239"/>
      <c r="H113" s="239"/>
      <c r="I113" s="239"/>
      <c r="J113" s="239"/>
      <c r="K113" s="242"/>
      <c r="L113" s="242"/>
      <c r="M113" s="242"/>
      <c r="N113" s="246"/>
      <c r="O113" s="247" t="s">
        <v>230</v>
      </c>
      <c r="P113" s="246" t="s">
        <v>86</v>
      </c>
      <c r="Q113" s="238">
        <f>R113+U113+X113</f>
        <v>1000</v>
      </c>
      <c r="R113" s="239">
        <f>S113+T113</f>
        <v>0</v>
      </c>
      <c r="S113" s="239"/>
      <c r="T113" s="239"/>
      <c r="U113" s="239">
        <v>1000</v>
      </c>
      <c r="V113" s="239"/>
      <c r="W113" s="239"/>
      <c r="X113" s="242"/>
      <c r="Y113" s="242"/>
      <c r="Z113" s="242"/>
    </row>
    <row r="114" customHeight="1" spans="1:26">
      <c r="A114" s="248" t="s">
        <v>52</v>
      </c>
      <c r="B114" s="248"/>
      <c r="C114" s="248"/>
      <c r="D114" s="235">
        <f>E114+H114+K114</f>
        <v>1827.46</v>
      </c>
      <c r="E114" s="236">
        <f>F114+G114</f>
        <v>557.46</v>
      </c>
      <c r="F114" s="236">
        <f>F8+F13+F39+F53</f>
        <v>448.46</v>
      </c>
      <c r="G114" s="236">
        <f>G8+G13+G39+G53</f>
        <v>109</v>
      </c>
      <c r="H114" s="236">
        <v>1270</v>
      </c>
      <c r="I114" s="236"/>
      <c r="J114" s="236">
        <v>1270</v>
      </c>
      <c r="K114" s="242"/>
      <c r="L114" s="242"/>
      <c r="M114" s="242"/>
      <c r="N114" s="248" t="s">
        <v>52</v>
      </c>
      <c r="O114" s="248"/>
      <c r="P114" s="248"/>
      <c r="Q114" s="235">
        <f>R114+U114+X114</f>
        <v>1827.46</v>
      </c>
      <c r="R114" s="236">
        <f>S114+T114</f>
        <v>557.46</v>
      </c>
      <c r="S114" s="236">
        <f>S8+S22+S50+S62+S67+S97+S106+S109</f>
        <v>448.46</v>
      </c>
      <c r="T114" s="236">
        <f>T8+T22+T50+T62+T67+T97+T106+T109</f>
        <v>109</v>
      </c>
      <c r="U114" s="236">
        <f>U8+U22+U50+U62+U67+U97+U106+U109</f>
        <v>1270</v>
      </c>
      <c r="V114" s="236">
        <f>V8+V22+V50+V62+V67+V97+V106+V109</f>
        <v>0</v>
      </c>
      <c r="W114" s="236">
        <f>W8+W22+W50+W62+W67+W97+W106+W109</f>
        <v>1270</v>
      </c>
      <c r="X114" s="242"/>
      <c r="Y114" s="242"/>
      <c r="Z114" s="242"/>
    </row>
  </sheetData>
  <autoFilter ref="A6:Z114">
    <extLst/>
  </autoFilter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53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:F7"/>
    </sheetView>
  </sheetViews>
  <sheetFormatPr defaultColWidth="9.1047619047619" defaultRowHeight="14.25" customHeight="1" outlineLevelRow="6" outlineLevelCol="5"/>
  <cols>
    <col min="1" max="2" width="27.447619047619" style="207" customWidth="1"/>
    <col min="3" max="3" width="17.3333333333333" style="208" customWidth="1"/>
    <col min="4" max="5" width="26.3333333333333" style="209" customWidth="1"/>
    <col min="6" max="6" width="18.6666666666667" style="209" customWidth="1"/>
    <col min="7" max="7" width="9.1047619047619" style="21" customWidth="1"/>
    <col min="8" max="16384" width="9.1047619047619" style="21"/>
  </cols>
  <sheetData>
    <row r="1" ht="12" customHeight="1" spans="1:6">
      <c r="A1" s="210"/>
      <c r="B1" s="210"/>
      <c r="C1" s="54"/>
      <c r="D1" s="32"/>
      <c r="E1" s="32"/>
      <c r="F1" s="211"/>
    </row>
    <row r="2" ht="36" customHeight="1" spans="1:6">
      <c r="A2" s="55" t="s">
        <v>397</v>
      </c>
      <c r="B2" s="55"/>
      <c r="C2" s="55"/>
      <c r="D2" s="55"/>
      <c r="E2" s="55"/>
      <c r="F2" s="55"/>
    </row>
    <row r="3" s="49" customFormat="1" ht="24" customHeight="1" spans="1:6">
      <c r="A3" s="24" t="s">
        <v>1</v>
      </c>
      <c r="B3" s="212"/>
      <c r="C3" s="36"/>
      <c r="F3" s="202" t="s">
        <v>398</v>
      </c>
    </row>
    <row r="4" s="206" customFormat="1" ht="19.5" customHeight="1" spans="1:6">
      <c r="A4" s="57" t="s">
        <v>399</v>
      </c>
      <c r="B4" s="38" t="s">
        <v>400</v>
      </c>
      <c r="C4" s="39" t="s">
        <v>401</v>
      </c>
      <c r="D4" s="40"/>
      <c r="E4" s="126"/>
      <c r="F4" s="38" t="s">
        <v>255</v>
      </c>
    </row>
    <row r="5" s="206" customFormat="1" ht="19.5" customHeight="1" spans="1:6">
      <c r="A5" s="64"/>
      <c r="B5" s="41"/>
      <c r="C5" s="18" t="s">
        <v>60</v>
      </c>
      <c r="D5" s="18" t="s">
        <v>402</v>
      </c>
      <c r="E5" s="18" t="s">
        <v>403</v>
      </c>
      <c r="F5" s="41"/>
    </row>
    <row r="6" s="206" customFormat="1" ht="18.75" customHeight="1" spans="1:6">
      <c r="A6" s="213">
        <v>1</v>
      </c>
      <c r="B6" s="213">
        <v>2</v>
      </c>
      <c r="C6" s="214">
        <v>3</v>
      </c>
      <c r="D6" s="213">
        <v>4</v>
      </c>
      <c r="E6" s="213">
        <v>5</v>
      </c>
      <c r="F6" s="213">
        <v>6</v>
      </c>
    </row>
    <row r="7" ht="18.75" customHeight="1" spans="1:6">
      <c r="A7" s="215">
        <v>3.52</v>
      </c>
      <c r="B7" s="215">
        <v>0</v>
      </c>
      <c r="C7" s="46">
        <v>3.15</v>
      </c>
      <c r="D7" s="215">
        <v>0</v>
      </c>
      <c r="E7" s="215">
        <v>3.15</v>
      </c>
      <c r="F7" s="215">
        <v>0.37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topLeftCell="A7" workbookViewId="0">
      <selection activeCell="A35" sqref="$A35:$XFD35"/>
    </sheetView>
  </sheetViews>
  <sheetFormatPr defaultColWidth="9.1047619047619" defaultRowHeight="14.25" customHeight="1"/>
  <cols>
    <col min="1" max="3" width="14.8952380952381" style="119" customWidth="1"/>
    <col min="4" max="4" width="8.57142857142857" style="119" customWidth="1"/>
    <col min="5" max="5" width="18.7142857142857" style="119" customWidth="1"/>
    <col min="6" max="7" width="14.3333333333333" style="119" customWidth="1"/>
    <col min="8" max="9" width="12.1047619047619" style="54" customWidth="1"/>
    <col min="10" max="10" width="14.552380952381" style="54" customWidth="1"/>
    <col min="11" max="15" width="12.1047619047619" style="54" customWidth="1"/>
    <col min="16" max="16" width="14.9047619047619" style="54" customWidth="1"/>
    <col min="17" max="23" width="12.1047619047619" style="54" customWidth="1"/>
    <col min="24" max="24" width="9.1047619047619" style="21" customWidth="1"/>
    <col min="25" max="16384" width="9.1047619047619" style="21"/>
  </cols>
  <sheetData>
    <row r="1" ht="12" customHeight="1" spans="23:23">
      <c r="W1" s="201"/>
    </row>
    <row r="2" ht="39" customHeight="1" spans="1:23">
      <c r="A2" s="55" t="s">
        <v>404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="49" customFormat="1" ht="24" customHeight="1" spans="1:23">
      <c r="A3" s="24" t="s">
        <v>1</v>
      </c>
      <c r="B3" s="180"/>
      <c r="C3" s="180"/>
      <c r="D3" s="180"/>
      <c r="E3" s="180"/>
      <c r="F3" s="180"/>
      <c r="G3" s="180"/>
      <c r="Q3" s="56"/>
      <c r="R3" s="56"/>
      <c r="S3" s="56"/>
      <c r="T3" s="56"/>
      <c r="U3" s="56"/>
      <c r="V3" s="56"/>
      <c r="W3" s="202" t="s">
        <v>55</v>
      </c>
    </row>
    <row r="4" ht="13.5" customHeight="1" spans="1:23">
      <c r="A4" s="114" t="s">
        <v>405</v>
      </c>
      <c r="B4" s="114" t="s">
        <v>406</v>
      </c>
      <c r="C4" s="114" t="s">
        <v>407</v>
      </c>
      <c r="D4" s="114" t="s">
        <v>75</v>
      </c>
      <c r="E4" s="114" t="s">
        <v>76</v>
      </c>
      <c r="F4" s="114" t="s">
        <v>408</v>
      </c>
      <c r="G4" s="114" t="s">
        <v>409</v>
      </c>
      <c r="H4" s="181" t="s">
        <v>410</v>
      </c>
      <c r="I4" s="59"/>
      <c r="J4" s="59"/>
      <c r="K4" s="59"/>
      <c r="L4" s="59"/>
      <c r="M4" s="59"/>
      <c r="N4" s="59"/>
      <c r="O4" s="59"/>
      <c r="P4" s="59"/>
      <c r="Q4" s="81"/>
      <c r="R4" s="81"/>
      <c r="S4" s="81"/>
      <c r="T4" s="81"/>
      <c r="U4" s="81"/>
      <c r="V4" s="81"/>
      <c r="W4" s="90"/>
    </row>
    <row r="5" ht="13.5" customHeight="1" spans="1:23">
      <c r="A5" s="116"/>
      <c r="B5" s="116"/>
      <c r="C5" s="116"/>
      <c r="D5" s="116"/>
      <c r="E5" s="116"/>
      <c r="F5" s="116"/>
      <c r="G5" s="116"/>
      <c r="H5" s="182" t="s">
        <v>411</v>
      </c>
      <c r="I5" s="63" t="s">
        <v>79</v>
      </c>
      <c r="J5" s="63"/>
      <c r="K5" s="63"/>
      <c r="L5" s="63"/>
      <c r="M5" s="63"/>
      <c r="N5" s="63"/>
      <c r="O5" s="63"/>
      <c r="P5" s="63"/>
      <c r="Q5" s="203" t="s">
        <v>64</v>
      </c>
      <c r="R5" s="181" t="s">
        <v>70</v>
      </c>
      <c r="S5" s="81"/>
      <c r="T5" s="81"/>
      <c r="U5" s="81"/>
      <c r="V5" s="81"/>
      <c r="W5" s="90"/>
    </row>
    <row r="6" ht="13.5" customHeight="1" spans="1:23">
      <c r="A6" s="116"/>
      <c r="B6" s="116"/>
      <c r="C6" s="116"/>
      <c r="D6" s="116"/>
      <c r="E6" s="116"/>
      <c r="F6" s="116"/>
      <c r="G6" s="116"/>
      <c r="H6" s="183"/>
      <c r="I6" s="63" t="s">
        <v>61</v>
      </c>
      <c r="J6" s="63"/>
      <c r="K6" s="63"/>
      <c r="L6" s="63"/>
      <c r="M6" s="63"/>
      <c r="N6" s="63"/>
      <c r="O6" s="192" t="s">
        <v>62</v>
      </c>
      <c r="P6" s="192" t="s">
        <v>63</v>
      </c>
      <c r="Q6" s="169"/>
      <c r="R6" s="43"/>
      <c r="S6" s="59"/>
      <c r="T6" s="59"/>
      <c r="U6" s="59"/>
      <c r="V6" s="59"/>
      <c r="W6" s="58"/>
    </row>
    <row r="7" ht="13.5" customHeight="1" spans="1:23">
      <c r="A7" s="116"/>
      <c r="B7" s="116"/>
      <c r="C7" s="116"/>
      <c r="D7" s="116"/>
      <c r="E7" s="116"/>
      <c r="F7" s="116"/>
      <c r="G7" s="116"/>
      <c r="H7" s="62"/>
      <c r="I7" s="63" t="s">
        <v>412</v>
      </c>
      <c r="J7" s="63"/>
      <c r="K7" s="76" t="s">
        <v>413</v>
      </c>
      <c r="L7" s="76" t="s">
        <v>414</v>
      </c>
      <c r="M7" s="76" t="s">
        <v>415</v>
      </c>
      <c r="N7" s="76" t="s">
        <v>416</v>
      </c>
      <c r="O7" s="193"/>
      <c r="P7" s="193"/>
      <c r="Q7" s="61"/>
      <c r="R7" s="57" t="s">
        <v>60</v>
      </c>
      <c r="S7" s="57" t="s">
        <v>65</v>
      </c>
      <c r="T7" s="57" t="s">
        <v>66</v>
      </c>
      <c r="U7" s="57" t="s">
        <v>67</v>
      </c>
      <c r="V7" s="57" t="s">
        <v>68</v>
      </c>
      <c r="W7" s="57" t="s">
        <v>69</v>
      </c>
    </row>
    <row r="8" ht="27" customHeight="1" spans="1:23">
      <c r="A8" s="184"/>
      <c r="B8" s="184"/>
      <c r="C8" s="184"/>
      <c r="D8" s="184"/>
      <c r="E8" s="184"/>
      <c r="F8" s="184"/>
      <c r="G8" s="184"/>
      <c r="H8" s="185"/>
      <c r="I8" s="63" t="s">
        <v>60</v>
      </c>
      <c r="J8" s="63" t="s">
        <v>417</v>
      </c>
      <c r="K8" s="63"/>
      <c r="L8" s="63"/>
      <c r="M8" s="63"/>
      <c r="N8" s="63"/>
      <c r="O8" s="194"/>
      <c r="P8" s="194"/>
      <c r="Q8" s="85"/>
      <c r="R8" s="64"/>
      <c r="S8" s="64"/>
      <c r="T8" s="64"/>
      <c r="U8" s="64"/>
      <c r="V8" s="64"/>
      <c r="W8" s="64"/>
    </row>
    <row r="9" ht="13.5" customHeight="1" spans="1:23">
      <c r="A9" s="186" t="s">
        <v>185</v>
      </c>
      <c r="B9" s="186" t="s">
        <v>186</v>
      </c>
      <c r="C9" s="186" t="s">
        <v>187</v>
      </c>
      <c r="D9" s="186" t="s">
        <v>188</v>
      </c>
      <c r="E9" s="186" t="s">
        <v>189</v>
      </c>
      <c r="F9" s="186" t="s">
        <v>190</v>
      </c>
      <c r="G9" s="186" t="s">
        <v>197</v>
      </c>
      <c r="H9" s="186" t="s">
        <v>198</v>
      </c>
      <c r="I9" s="195" t="s">
        <v>199</v>
      </c>
      <c r="J9" s="195" t="s">
        <v>200</v>
      </c>
      <c r="K9" s="195" t="s">
        <v>201</v>
      </c>
      <c r="L9" s="195" t="s">
        <v>202</v>
      </c>
      <c r="M9" s="195" t="s">
        <v>203</v>
      </c>
      <c r="N9" s="195" t="s">
        <v>204</v>
      </c>
      <c r="O9" s="195" t="s">
        <v>205</v>
      </c>
      <c r="P9" s="195" t="s">
        <v>206</v>
      </c>
      <c r="Q9" s="195" t="s">
        <v>207</v>
      </c>
      <c r="R9" s="195" t="s">
        <v>208</v>
      </c>
      <c r="S9" s="195" t="s">
        <v>209</v>
      </c>
      <c r="T9" s="195" t="s">
        <v>210</v>
      </c>
      <c r="U9" s="195" t="s">
        <v>211</v>
      </c>
      <c r="V9" s="195" t="s">
        <v>212</v>
      </c>
      <c r="W9" s="195" t="s">
        <v>213</v>
      </c>
    </row>
    <row r="10" ht="18" customHeight="1" spans="1:23">
      <c r="A10" s="27" t="s">
        <v>418</v>
      </c>
      <c r="B10" s="27" t="s">
        <v>113</v>
      </c>
      <c r="C10" s="27" t="s">
        <v>419</v>
      </c>
      <c r="D10" s="27" t="s">
        <v>420</v>
      </c>
      <c r="E10" s="27" t="s">
        <v>223</v>
      </c>
      <c r="F10" s="51">
        <v>96.084</v>
      </c>
      <c r="G10" s="66">
        <v>96.084</v>
      </c>
      <c r="H10" s="130"/>
      <c r="I10" s="130"/>
      <c r="J10" s="130"/>
      <c r="K10" s="66">
        <v>96.084</v>
      </c>
      <c r="L10" s="196"/>
      <c r="M10" s="197"/>
      <c r="N10" s="196"/>
      <c r="O10" s="196"/>
      <c r="P10" s="196"/>
      <c r="Q10" s="204"/>
      <c r="R10" s="197"/>
      <c r="S10" s="204"/>
      <c r="T10" s="204"/>
      <c r="U10" s="196"/>
      <c r="V10" s="204"/>
      <c r="W10" s="204"/>
    </row>
    <row r="11" ht="18" customHeight="1" spans="1:23">
      <c r="A11" s="187"/>
      <c r="B11" s="187"/>
      <c r="C11" s="187"/>
      <c r="D11" s="27" t="s">
        <v>421</v>
      </c>
      <c r="E11" s="27" t="s">
        <v>226</v>
      </c>
      <c r="F11" s="51">
        <v>184.253568</v>
      </c>
      <c r="G11" s="66">
        <v>184.253568</v>
      </c>
      <c r="H11" s="188"/>
      <c r="I11" s="188"/>
      <c r="J11" s="188"/>
      <c r="K11" s="66">
        <v>184.253568</v>
      </c>
      <c r="L11" s="198"/>
      <c r="M11" s="197"/>
      <c r="N11" s="198"/>
      <c r="O11" s="198"/>
      <c r="P11" s="198"/>
      <c r="Q11" s="204"/>
      <c r="R11" s="197"/>
      <c r="S11" s="204"/>
      <c r="T11" s="204"/>
      <c r="U11" s="198"/>
      <c r="V11" s="204"/>
      <c r="W11" s="204"/>
    </row>
    <row r="12" ht="18" customHeight="1" spans="1:23">
      <c r="A12" s="187"/>
      <c r="B12" s="187"/>
      <c r="C12" s="187"/>
      <c r="D12" s="27" t="s">
        <v>422</v>
      </c>
      <c r="E12" s="27" t="s">
        <v>229</v>
      </c>
      <c r="F12" s="51">
        <v>8.007</v>
      </c>
      <c r="G12" s="66">
        <v>8.007</v>
      </c>
      <c r="H12" s="188"/>
      <c r="I12" s="188"/>
      <c r="J12" s="188"/>
      <c r="K12" s="66">
        <v>8.007</v>
      </c>
      <c r="L12" s="198"/>
      <c r="M12" s="197"/>
      <c r="N12" s="198"/>
      <c r="O12" s="198"/>
      <c r="P12" s="198"/>
      <c r="Q12" s="204"/>
      <c r="R12" s="197"/>
      <c r="S12" s="204"/>
      <c r="T12" s="204"/>
      <c r="U12" s="198"/>
      <c r="V12" s="204"/>
      <c r="W12" s="204"/>
    </row>
    <row r="13" ht="18" customHeight="1" spans="1:23">
      <c r="A13" s="27" t="s">
        <v>423</v>
      </c>
      <c r="B13" s="27" t="s">
        <v>105</v>
      </c>
      <c r="C13" s="27" t="s">
        <v>424</v>
      </c>
      <c r="D13" s="27" t="s">
        <v>425</v>
      </c>
      <c r="E13" s="27" t="s">
        <v>250</v>
      </c>
      <c r="F13" s="51">
        <v>9.246636</v>
      </c>
      <c r="G13" s="66">
        <v>9.246636</v>
      </c>
      <c r="H13" s="188"/>
      <c r="I13" s="188"/>
      <c r="J13" s="188"/>
      <c r="K13" s="66">
        <v>9.246636</v>
      </c>
      <c r="L13" s="198"/>
      <c r="M13" s="197"/>
      <c r="N13" s="198"/>
      <c r="O13" s="198"/>
      <c r="P13" s="198"/>
      <c r="Q13" s="204"/>
      <c r="R13" s="197"/>
      <c r="S13" s="204"/>
      <c r="T13" s="204"/>
      <c r="U13" s="198"/>
      <c r="V13" s="204"/>
      <c r="W13" s="204"/>
    </row>
    <row r="14" ht="18" customHeight="1" spans="1:23">
      <c r="A14" s="27" t="s">
        <v>426</v>
      </c>
      <c r="B14" s="27" t="s">
        <v>107</v>
      </c>
      <c r="C14" s="27" t="s">
        <v>427</v>
      </c>
      <c r="D14" s="27" t="s">
        <v>428</v>
      </c>
      <c r="E14" s="27" t="s">
        <v>254</v>
      </c>
      <c r="F14" s="51">
        <v>0.6384</v>
      </c>
      <c r="G14" s="66">
        <v>0.6384</v>
      </c>
      <c r="H14" s="188"/>
      <c r="I14" s="188"/>
      <c r="J14" s="188"/>
      <c r="K14" s="66">
        <v>0.6384</v>
      </c>
      <c r="L14" s="198"/>
      <c r="M14" s="197"/>
      <c r="N14" s="198"/>
      <c r="O14" s="198"/>
      <c r="P14" s="198"/>
      <c r="Q14" s="204"/>
      <c r="R14" s="197"/>
      <c r="S14" s="204"/>
      <c r="T14" s="204"/>
      <c r="U14" s="198"/>
      <c r="V14" s="204"/>
      <c r="W14" s="204"/>
    </row>
    <row r="15" ht="18" customHeight="1" spans="1:23">
      <c r="A15" s="27" t="s">
        <v>429</v>
      </c>
      <c r="B15" s="27" t="s">
        <v>107</v>
      </c>
      <c r="C15" s="27" t="s">
        <v>427</v>
      </c>
      <c r="D15" s="27" t="s">
        <v>428</v>
      </c>
      <c r="E15" s="27" t="s">
        <v>254</v>
      </c>
      <c r="F15" s="51">
        <v>0.821923</v>
      </c>
      <c r="G15" s="66">
        <v>0.821923</v>
      </c>
      <c r="H15" s="188"/>
      <c r="I15" s="188"/>
      <c r="J15" s="188"/>
      <c r="K15" s="66">
        <v>0.821923</v>
      </c>
      <c r="L15" s="198"/>
      <c r="M15" s="197"/>
      <c r="N15" s="198"/>
      <c r="O15" s="198"/>
      <c r="P15" s="198"/>
      <c r="Q15" s="204"/>
      <c r="R15" s="197"/>
      <c r="S15" s="204"/>
      <c r="T15" s="204"/>
      <c r="U15" s="198"/>
      <c r="V15" s="204"/>
      <c r="W15" s="204"/>
    </row>
    <row r="16" ht="18" customHeight="1" spans="1:23">
      <c r="A16" s="27" t="s">
        <v>430</v>
      </c>
      <c r="B16" s="27" t="s">
        <v>103</v>
      </c>
      <c r="C16" s="27" t="s">
        <v>431</v>
      </c>
      <c r="D16" s="27" t="s">
        <v>432</v>
      </c>
      <c r="E16" s="27" t="s">
        <v>246</v>
      </c>
      <c r="F16" s="51">
        <v>20.54808</v>
      </c>
      <c r="G16" s="66">
        <v>20.54808</v>
      </c>
      <c r="H16" s="188"/>
      <c r="I16" s="188"/>
      <c r="J16" s="188"/>
      <c r="K16" s="66">
        <v>20.54808</v>
      </c>
      <c r="L16" s="198"/>
      <c r="M16" s="197"/>
      <c r="N16" s="198"/>
      <c r="O16" s="198"/>
      <c r="P16" s="198"/>
      <c r="Q16" s="204"/>
      <c r="R16" s="197"/>
      <c r="S16" s="204"/>
      <c r="T16" s="204"/>
      <c r="U16" s="198"/>
      <c r="V16" s="204"/>
      <c r="W16" s="204"/>
    </row>
    <row r="17" ht="18" customHeight="1" spans="1:23">
      <c r="A17" s="27" t="s">
        <v>433</v>
      </c>
      <c r="B17" s="27" t="s">
        <v>107</v>
      </c>
      <c r="C17" s="27" t="s">
        <v>427</v>
      </c>
      <c r="D17" s="27" t="s">
        <v>428</v>
      </c>
      <c r="E17" s="27" t="s">
        <v>254</v>
      </c>
      <c r="F17" s="51">
        <v>1.027404</v>
      </c>
      <c r="G17" s="66">
        <v>1.027404</v>
      </c>
      <c r="H17" s="188"/>
      <c r="I17" s="188"/>
      <c r="J17" s="188"/>
      <c r="K17" s="66">
        <v>1.027404</v>
      </c>
      <c r="L17" s="198"/>
      <c r="M17" s="197"/>
      <c r="N17" s="198"/>
      <c r="O17" s="198"/>
      <c r="P17" s="198"/>
      <c r="Q17" s="204"/>
      <c r="R17" s="197"/>
      <c r="S17" s="204"/>
      <c r="T17" s="204"/>
      <c r="U17" s="198"/>
      <c r="V17" s="204"/>
      <c r="W17" s="204"/>
    </row>
    <row r="18" ht="18" customHeight="1" spans="1:23">
      <c r="A18" s="27" t="s">
        <v>434</v>
      </c>
      <c r="B18" s="27" t="s">
        <v>93</v>
      </c>
      <c r="C18" s="27" t="s">
        <v>435</v>
      </c>
      <c r="D18" s="27" t="s">
        <v>436</v>
      </c>
      <c r="E18" s="27" t="s">
        <v>240</v>
      </c>
      <c r="F18" s="51">
        <v>34.158048</v>
      </c>
      <c r="G18" s="66">
        <v>34.158048</v>
      </c>
      <c r="H18" s="188"/>
      <c r="I18" s="188"/>
      <c r="J18" s="188"/>
      <c r="K18" s="66">
        <v>34.158048</v>
      </c>
      <c r="L18" s="198"/>
      <c r="M18" s="197"/>
      <c r="N18" s="198"/>
      <c r="O18" s="198"/>
      <c r="P18" s="198"/>
      <c r="Q18" s="204"/>
      <c r="R18" s="197"/>
      <c r="S18" s="204"/>
      <c r="T18" s="204"/>
      <c r="U18" s="198"/>
      <c r="V18" s="204"/>
      <c r="W18" s="204"/>
    </row>
    <row r="19" ht="18" customHeight="1" spans="1:23">
      <c r="A19" s="27" t="s">
        <v>437</v>
      </c>
      <c r="B19" s="27" t="s">
        <v>105</v>
      </c>
      <c r="C19" s="27" t="s">
        <v>424</v>
      </c>
      <c r="D19" s="27" t="s">
        <v>438</v>
      </c>
      <c r="E19" s="27" t="s">
        <v>337</v>
      </c>
      <c r="F19" s="51">
        <v>1.183752</v>
      </c>
      <c r="G19" s="66">
        <v>1.183752</v>
      </c>
      <c r="H19" s="188"/>
      <c r="I19" s="188"/>
      <c r="J19" s="188"/>
      <c r="K19" s="66">
        <v>1.183752</v>
      </c>
      <c r="L19" s="198"/>
      <c r="M19" s="197"/>
      <c r="N19" s="198"/>
      <c r="O19" s="198"/>
      <c r="P19" s="198"/>
      <c r="Q19" s="204"/>
      <c r="R19" s="197"/>
      <c r="S19" s="204"/>
      <c r="T19" s="204"/>
      <c r="U19" s="198"/>
      <c r="V19" s="204"/>
      <c r="W19" s="204"/>
    </row>
    <row r="20" ht="18" customHeight="1" spans="1:23">
      <c r="A20" s="27" t="s">
        <v>439</v>
      </c>
      <c r="B20" s="27" t="s">
        <v>123</v>
      </c>
      <c r="C20" s="27" t="s">
        <v>228</v>
      </c>
      <c r="D20" s="27" t="s">
        <v>440</v>
      </c>
      <c r="E20" s="27" t="s">
        <v>228</v>
      </c>
      <c r="F20" s="51">
        <v>24.657696</v>
      </c>
      <c r="G20" s="66">
        <v>24.657696</v>
      </c>
      <c r="H20" s="188"/>
      <c r="I20" s="188"/>
      <c r="J20" s="188"/>
      <c r="K20" s="66">
        <v>24.657696</v>
      </c>
      <c r="L20" s="198"/>
      <c r="M20" s="197"/>
      <c r="N20" s="198"/>
      <c r="O20" s="198"/>
      <c r="P20" s="198"/>
      <c r="Q20" s="204"/>
      <c r="R20" s="197"/>
      <c r="S20" s="204"/>
      <c r="T20" s="204"/>
      <c r="U20" s="198"/>
      <c r="V20" s="204"/>
      <c r="W20" s="204"/>
    </row>
    <row r="21" ht="18" customHeight="1" spans="1:23">
      <c r="A21" s="27" t="s">
        <v>327</v>
      </c>
      <c r="B21" s="27" t="s">
        <v>91</v>
      </c>
      <c r="C21" s="27" t="s">
        <v>441</v>
      </c>
      <c r="D21" s="27" t="s">
        <v>442</v>
      </c>
      <c r="E21" s="27" t="s">
        <v>327</v>
      </c>
      <c r="F21" s="51">
        <v>8.85432</v>
      </c>
      <c r="G21" s="66">
        <v>8.85432</v>
      </c>
      <c r="H21" s="188"/>
      <c r="I21" s="188"/>
      <c r="J21" s="188"/>
      <c r="K21" s="66">
        <v>8.85432</v>
      </c>
      <c r="L21" s="198"/>
      <c r="M21" s="197"/>
      <c r="N21" s="198"/>
      <c r="O21" s="198"/>
      <c r="P21" s="198"/>
      <c r="Q21" s="204"/>
      <c r="R21" s="197"/>
      <c r="S21" s="204"/>
      <c r="T21" s="204"/>
      <c r="U21" s="198"/>
      <c r="V21" s="204"/>
      <c r="W21" s="204"/>
    </row>
    <row r="22" ht="18" customHeight="1" spans="1:23">
      <c r="A22" s="27" t="s">
        <v>260</v>
      </c>
      <c r="B22" s="27" t="s">
        <v>113</v>
      </c>
      <c r="C22" s="27" t="s">
        <v>419</v>
      </c>
      <c r="D22" s="27" t="s">
        <v>443</v>
      </c>
      <c r="E22" s="27" t="s">
        <v>260</v>
      </c>
      <c r="F22" s="51">
        <v>3.15</v>
      </c>
      <c r="G22" s="66">
        <v>3.15</v>
      </c>
      <c r="H22" s="188"/>
      <c r="I22" s="188"/>
      <c r="J22" s="188"/>
      <c r="K22" s="66">
        <v>3.15</v>
      </c>
      <c r="L22" s="198"/>
      <c r="M22" s="197"/>
      <c r="N22" s="198"/>
      <c r="O22" s="198"/>
      <c r="P22" s="198"/>
      <c r="Q22" s="204"/>
      <c r="R22" s="197"/>
      <c r="S22" s="204"/>
      <c r="T22" s="204"/>
      <c r="U22" s="198"/>
      <c r="V22" s="204"/>
      <c r="W22" s="204"/>
    </row>
    <row r="23" ht="18" customHeight="1" spans="1:23">
      <c r="A23" s="27" t="s">
        <v>444</v>
      </c>
      <c r="B23" s="27" t="s">
        <v>113</v>
      </c>
      <c r="C23" s="27" t="s">
        <v>419</v>
      </c>
      <c r="D23" s="27" t="s">
        <v>445</v>
      </c>
      <c r="E23" s="27" t="s">
        <v>315</v>
      </c>
      <c r="F23" s="51">
        <v>22.08</v>
      </c>
      <c r="G23" s="66">
        <v>22.08</v>
      </c>
      <c r="H23" s="188"/>
      <c r="I23" s="188"/>
      <c r="J23" s="188"/>
      <c r="K23" s="66">
        <v>22.08</v>
      </c>
      <c r="L23" s="198"/>
      <c r="M23" s="197"/>
      <c r="N23" s="198"/>
      <c r="O23" s="198"/>
      <c r="P23" s="198"/>
      <c r="Q23" s="204"/>
      <c r="R23" s="197"/>
      <c r="S23" s="204"/>
      <c r="T23" s="204"/>
      <c r="U23" s="198"/>
      <c r="V23" s="204"/>
      <c r="W23" s="204"/>
    </row>
    <row r="24" ht="18" customHeight="1" spans="1:23">
      <c r="A24" s="27" t="s">
        <v>306</v>
      </c>
      <c r="B24" s="27" t="s">
        <v>91</v>
      </c>
      <c r="C24" s="27" t="s">
        <v>441</v>
      </c>
      <c r="D24" s="27" t="s">
        <v>446</v>
      </c>
      <c r="E24" s="27" t="s">
        <v>306</v>
      </c>
      <c r="F24" s="51">
        <v>0.518087</v>
      </c>
      <c r="G24" s="66">
        <v>0.518087</v>
      </c>
      <c r="H24" s="188"/>
      <c r="I24" s="188"/>
      <c r="J24" s="188"/>
      <c r="K24" s="66">
        <v>0.518087</v>
      </c>
      <c r="L24" s="198"/>
      <c r="M24" s="197"/>
      <c r="N24" s="198"/>
      <c r="O24" s="198"/>
      <c r="P24" s="198"/>
      <c r="Q24" s="204"/>
      <c r="R24" s="197"/>
      <c r="S24" s="204"/>
      <c r="T24" s="204"/>
      <c r="U24" s="198"/>
      <c r="V24" s="204"/>
      <c r="W24" s="204"/>
    </row>
    <row r="25" ht="18" customHeight="1" spans="1:23">
      <c r="A25" s="187"/>
      <c r="B25" s="27" t="s">
        <v>113</v>
      </c>
      <c r="C25" s="27" t="s">
        <v>419</v>
      </c>
      <c r="D25" s="27" t="s">
        <v>446</v>
      </c>
      <c r="E25" s="27" t="s">
        <v>306</v>
      </c>
      <c r="F25" s="51">
        <v>4.646751</v>
      </c>
      <c r="G25" s="66">
        <v>4.646751</v>
      </c>
      <c r="H25" s="188"/>
      <c r="I25" s="188"/>
      <c r="J25" s="188"/>
      <c r="K25" s="66">
        <v>4.646751</v>
      </c>
      <c r="L25" s="198"/>
      <c r="M25" s="197"/>
      <c r="N25" s="198"/>
      <c r="O25" s="198"/>
      <c r="P25" s="198"/>
      <c r="Q25" s="204"/>
      <c r="R25" s="197"/>
      <c r="S25" s="204"/>
      <c r="T25" s="204"/>
      <c r="U25" s="198"/>
      <c r="V25" s="204"/>
      <c r="W25" s="204"/>
    </row>
    <row r="26" ht="18" customHeight="1" spans="1:23">
      <c r="A26" s="27" t="s">
        <v>309</v>
      </c>
      <c r="B26" s="27" t="s">
        <v>91</v>
      </c>
      <c r="C26" s="27" t="s">
        <v>441</v>
      </c>
      <c r="D26" s="27" t="s">
        <v>447</v>
      </c>
      <c r="E26" s="27" t="s">
        <v>309</v>
      </c>
      <c r="F26" s="51">
        <v>0.541208</v>
      </c>
      <c r="G26" s="66">
        <v>0.541208</v>
      </c>
      <c r="H26" s="188"/>
      <c r="I26" s="188"/>
      <c r="J26" s="188"/>
      <c r="K26" s="66">
        <v>0.541208</v>
      </c>
      <c r="L26" s="198"/>
      <c r="M26" s="197"/>
      <c r="N26" s="198"/>
      <c r="O26" s="198"/>
      <c r="P26" s="198"/>
      <c r="Q26" s="204"/>
      <c r="R26" s="197"/>
      <c r="S26" s="204"/>
      <c r="T26" s="204"/>
      <c r="U26" s="198"/>
      <c r="V26" s="204"/>
      <c r="W26" s="204"/>
    </row>
    <row r="27" ht="18" customHeight="1" spans="1:23">
      <c r="A27" s="187"/>
      <c r="B27" s="27" t="s">
        <v>113</v>
      </c>
      <c r="C27" s="27" t="s">
        <v>419</v>
      </c>
      <c r="D27" s="27" t="s">
        <v>447</v>
      </c>
      <c r="E27" s="27" t="s">
        <v>309</v>
      </c>
      <c r="F27" s="51">
        <v>5.276439</v>
      </c>
      <c r="G27" s="66">
        <v>5.276439</v>
      </c>
      <c r="H27" s="188"/>
      <c r="I27" s="188"/>
      <c r="J27" s="188"/>
      <c r="K27" s="66">
        <v>5.276439</v>
      </c>
      <c r="L27" s="198"/>
      <c r="M27" s="197"/>
      <c r="N27" s="198"/>
      <c r="O27" s="198"/>
      <c r="P27" s="198"/>
      <c r="Q27" s="204"/>
      <c r="R27" s="197"/>
      <c r="S27" s="204"/>
      <c r="T27" s="204"/>
      <c r="U27" s="198"/>
      <c r="V27" s="204"/>
      <c r="W27" s="204"/>
    </row>
    <row r="28" ht="18" customHeight="1" spans="1:23">
      <c r="A28" s="27" t="s">
        <v>448</v>
      </c>
      <c r="B28" s="27" t="s">
        <v>113</v>
      </c>
      <c r="C28" s="27" t="s">
        <v>419</v>
      </c>
      <c r="D28" s="27" t="s">
        <v>445</v>
      </c>
      <c r="E28" s="27" t="s">
        <v>315</v>
      </c>
      <c r="F28" s="51">
        <v>2.208</v>
      </c>
      <c r="G28" s="66">
        <v>2.208</v>
      </c>
      <c r="H28" s="188"/>
      <c r="I28" s="188"/>
      <c r="J28" s="188"/>
      <c r="K28" s="66">
        <v>2.208</v>
      </c>
      <c r="L28" s="198"/>
      <c r="M28" s="197"/>
      <c r="N28" s="198"/>
      <c r="O28" s="198"/>
      <c r="P28" s="198"/>
      <c r="Q28" s="204"/>
      <c r="R28" s="197"/>
      <c r="S28" s="204"/>
      <c r="T28" s="204"/>
      <c r="U28" s="198"/>
      <c r="V28" s="204"/>
      <c r="W28" s="204"/>
    </row>
    <row r="29" ht="18" customHeight="1" spans="1:23">
      <c r="A29" s="27" t="s">
        <v>241</v>
      </c>
      <c r="B29" s="27" t="s">
        <v>113</v>
      </c>
      <c r="C29" s="27" t="s">
        <v>419</v>
      </c>
      <c r="D29" s="27" t="s">
        <v>449</v>
      </c>
      <c r="E29" s="27" t="s">
        <v>241</v>
      </c>
      <c r="F29" s="51">
        <v>0.8</v>
      </c>
      <c r="G29" s="66">
        <v>0.8</v>
      </c>
      <c r="H29" s="188"/>
      <c r="I29" s="188"/>
      <c r="J29" s="188"/>
      <c r="K29" s="66">
        <v>0.8</v>
      </c>
      <c r="L29" s="198"/>
      <c r="M29" s="197"/>
      <c r="N29" s="198"/>
      <c r="O29" s="198"/>
      <c r="P29" s="198"/>
      <c r="Q29" s="204"/>
      <c r="R29" s="197"/>
      <c r="S29" s="204"/>
      <c r="T29" s="204"/>
      <c r="U29" s="198"/>
      <c r="V29" s="204"/>
      <c r="W29" s="204"/>
    </row>
    <row r="30" ht="18" customHeight="1" spans="1:23">
      <c r="A30" s="27" t="s">
        <v>244</v>
      </c>
      <c r="B30" s="27" t="s">
        <v>113</v>
      </c>
      <c r="C30" s="27" t="s">
        <v>419</v>
      </c>
      <c r="D30" s="27" t="s">
        <v>450</v>
      </c>
      <c r="E30" s="27" t="s">
        <v>244</v>
      </c>
      <c r="F30" s="51">
        <v>1.53927</v>
      </c>
      <c r="G30" s="66">
        <v>1.53927</v>
      </c>
      <c r="H30" s="188"/>
      <c r="I30" s="188"/>
      <c r="J30" s="188"/>
      <c r="K30" s="66">
        <v>1.53927</v>
      </c>
      <c r="L30" s="198"/>
      <c r="M30" s="197"/>
      <c r="N30" s="198"/>
      <c r="O30" s="198"/>
      <c r="P30" s="198"/>
      <c r="Q30" s="204"/>
      <c r="R30" s="197"/>
      <c r="S30" s="204"/>
      <c r="T30" s="204"/>
      <c r="U30" s="198"/>
      <c r="V30" s="204"/>
      <c r="W30" s="204"/>
    </row>
    <row r="31" ht="18" customHeight="1" spans="1:23">
      <c r="A31" s="27" t="s">
        <v>451</v>
      </c>
      <c r="B31" s="27" t="s">
        <v>91</v>
      </c>
      <c r="C31" s="27" t="s">
        <v>441</v>
      </c>
      <c r="D31" s="27" t="s">
        <v>452</v>
      </c>
      <c r="E31" s="27" t="s">
        <v>265</v>
      </c>
      <c r="F31" s="51">
        <v>0.216</v>
      </c>
      <c r="G31" s="66">
        <v>0.216</v>
      </c>
      <c r="H31" s="188"/>
      <c r="I31" s="188"/>
      <c r="J31" s="188"/>
      <c r="K31" s="66">
        <v>0.216</v>
      </c>
      <c r="L31" s="198"/>
      <c r="M31" s="197"/>
      <c r="N31" s="198"/>
      <c r="O31" s="198"/>
      <c r="P31" s="198"/>
      <c r="Q31" s="204"/>
      <c r="R31" s="197"/>
      <c r="S31" s="204"/>
      <c r="T31" s="204"/>
      <c r="U31" s="198"/>
      <c r="V31" s="204"/>
      <c r="W31" s="204"/>
    </row>
    <row r="32" ht="18" customHeight="1" spans="1:23">
      <c r="A32" s="27" t="s">
        <v>453</v>
      </c>
      <c r="B32" s="27" t="s">
        <v>113</v>
      </c>
      <c r="C32" s="27" t="s">
        <v>419</v>
      </c>
      <c r="D32" s="27" t="s">
        <v>452</v>
      </c>
      <c r="E32" s="27" t="s">
        <v>265</v>
      </c>
      <c r="F32" s="51">
        <v>5.9</v>
      </c>
      <c r="G32" s="66">
        <v>5.9</v>
      </c>
      <c r="H32" s="188"/>
      <c r="I32" s="188"/>
      <c r="J32" s="188"/>
      <c r="K32" s="66">
        <v>5.9</v>
      </c>
      <c r="L32" s="198"/>
      <c r="M32" s="197"/>
      <c r="N32" s="198"/>
      <c r="O32" s="198"/>
      <c r="P32" s="198"/>
      <c r="Q32" s="204"/>
      <c r="R32" s="197"/>
      <c r="S32" s="204"/>
      <c r="T32" s="204"/>
      <c r="U32" s="198"/>
      <c r="V32" s="204"/>
      <c r="W32" s="204"/>
    </row>
    <row r="33" ht="18" customHeight="1" spans="1:23">
      <c r="A33" s="187"/>
      <c r="B33" s="187"/>
      <c r="C33" s="187"/>
      <c r="D33" s="27" t="s">
        <v>454</v>
      </c>
      <c r="E33" s="27" t="s">
        <v>264</v>
      </c>
      <c r="F33" s="51">
        <v>11.73</v>
      </c>
      <c r="G33" s="66">
        <v>11.73</v>
      </c>
      <c r="H33" s="188"/>
      <c r="I33" s="188"/>
      <c r="J33" s="188"/>
      <c r="K33" s="66">
        <v>11.73</v>
      </c>
      <c r="L33" s="198"/>
      <c r="M33" s="197"/>
      <c r="N33" s="198"/>
      <c r="O33" s="198"/>
      <c r="P33" s="198"/>
      <c r="Q33" s="204"/>
      <c r="R33" s="197"/>
      <c r="S33" s="204"/>
      <c r="T33" s="204"/>
      <c r="U33" s="198"/>
      <c r="V33" s="204"/>
      <c r="W33" s="204"/>
    </row>
    <row r="34" ht="18" customHeight="1" spans="1:23">
      <c r="A34" s="27" t="s">
        <v>255</v>
      </c>
      <c r="B34" s="27" t="s">
        <v>113</v>
      </c>
      <c r="C34" s="27" t="s">
        <v>419</v>
      </c>
      <c r="D34" s="27" t="s">
        <v>455</v>
      </c>
      <c r="E34" s="27" t="s">
        <v>255</v>
      </c>
      <c r="F34" s="51">
        <v>0.37</v>
      </c>
      <c r="G34" s="66">
        <v>0.37</v>
      </c>
      <c r="H34" s="188"/>
      <c r="I34" s="188"/>
      <c r="J34" s="188"/>
      <c r="K34" s="66">
        <v>0.37</v>
      </c>
      <c r="L34" s="198"/>
      <c r="M34" s="197"/>
      <c r="N34" s="198"/>
      <c r="O34" s="198"/>
      <c r="P34" s="198"/>
      <c r="Q34" s="204"/>
      <c r="R34" s="197"/>
      <c r="S34" s="204"/>
      <c r="T34" s="204"/>
      <c r="U34" s="198"/>
      <c r="V34" s="204"/>
      <c r="W34" s="204"/>
    </row>
    <row r="35" s="53" customFormat="1" ht="18" customHeight="1" spans="1:23">
      <c r="A35" s="189" t="s">
        <v>191</v>
      </c>
      <c r="B35" s="190" t="s">
        <v>191</v>
      </c>
      <c r="C35" s="191"/>
      <c r="D35" s="191"/>
      <c r="E35" s="191"/>
      <c r="F35" s="71">
        <f t="shared" ref="F35:K35" si="0">SUM(F10:F34)</f>
        <v>448.456582</v>
      </c>
      <c r="G35" s="71">
        <f t="shared" si="0"/>
        <v>448.456582</v>
      </c>
      <c r="H35" s="71"/>
      <c r="I35" s="71"/>
      <c r="J35" s="71"/>
      <c r="K35" s="71">
        <f t="shared" si="0"/>
        <v>448.456582</v>
      </c>
      <c r="L35" s="199"/>
      <c r="M35" s="200"/>
      <c r="N35" s="199"/>
      <c r="O35" s="199"/>
      <c r="P35" s="199"/>
      <c r="Q35" s="205"/>
      <c r="R35" s="200"/>
      <c r="S35" s="205"/>
      <c r="T35" s="205"/>
      <c r="U35" s="199"/>
      <c r="V35" s="205"/>
      <c r="W35" s="205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5:B3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2"/>
  <sheetViews>
    <sheetView topLeftCell="A9" workbookViewId="0">
      <selection activeCell="H13" sqref="H13:H16"/>
    </sheetView>
  </sheetViews>
  <sheetFormatPr defaultColWidth="9.1047619047619" defaultRowHeight="14.25" customHeight="1"/>
  <cols>
    <col min="1" max="4" width="10.3333333333333" style="32" customWidth="1"/>
    <col min="5" max="5" width="11.1047619047619" style="32" customWidth="1"/>
    <col min="6" max="6" width="10" style="32" customWidth="1"/>
    <col min="7" max="7" width="9.8952380952381" style="32" customWidth="1"/>
    <col min="8" max="8" width="15.3619047619048" style="32" customWidth="1"/>
    <col min="9" max="9" width="9.33333333333333" style="32" customWidth="1"/>
    <col min="10" max="10" width="9.66666666666667" style="32" customWidth="1"/>
    <col min="11" max="11" width="9.33333333333333" style="32" customWidth="1"/>
    <col min="12" max="12" width="10.6666666666667" style="32" customWidth="1"/>
    <col min="13" max="15" width="11.1047619047619" style="32" customWidth="1"/>
    <col min="16" max="16" width="12.8952380952381" style="21" customWidth="1"/>
    <col min="17" max="18" width="12.1047619047619" style="32" customWidth="1"/>
    <col min="19" max="19" width="10" style="32" customWidth="1"/>
    <col min="20" max="20" width="10.552380952381" style="32" customWidth="1"/>
    <col min="21" max="21" width="10.3333333333333" style="32" customWidth="1"/>
    <col min="22" max="22" width="10.447619047619" style="32" customWidth="1"/>
    <col min="23" max="24" width="11.1047619047619" style="32" customWidth="1"/>
    <col min="25" max="25" width="9.1047619047619" style="32" customWidth="1"/>
    <col min="26" max="26" width="10.3333333333333" style="32" customWidth="1"/>
    <col min="27" max="29" width="11.6666666666667" style="32" customWidth="1"/>
    <col min="30" max="30" width="10.3333333333333" style="32" customWidth="1"/>
    <col min="31" max="31" width="9.1047619047619" style="21" customWidth="1"/>
    <col min="32" max="16384" width="9.1047619047619" style="21"/>
  </cols>
  <sheetData>
    <row r="1" ht="13.5" customHeight="1" spans="5:30">
      <c r="E1" s="119"/>
      <c r="F1" s="119"/>
      <c r="G1" s="119"/>
      <c r="H1" s="119"/>
      <c r="P1" s="104"/>
      <c r="AD1" s="33"/>
    </row>
    <row r="2" ht="51.75" customHeight="1" spans="1:30">
      <c r="A2" s="55" t="s">
        <v>456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="49" customFormat="1" ht="24" customHeight="1" spans="1:30">
      <c r="A3" s="24" t="s">
        <v>1</v>
      </c>
      <c r="B3" s="24"/>
      <c r="C3" s="7"/>
      <c r="D3" s="7"/>
      <c r="E3" s="7"/>
      <c r="F3" s="7"/>
      <c r="G3" s="7"/>
      <c r="H3" s="7"/>
      <c r="P3" s="150"/>
      <c r="AD3" s="106" t="s">
        <v>398</v>
      </c>
    </row>
    <row r="4" ht="15.75" customHeight="1" spans="1:30">
      <c r="A4" s="135" t="s">
        <v>457</v>
      </c>
      <c r="B4" s="135" t="s">
        <v>406</v>
      </c>
      <c r="C4" s="135" t="s">
        <v>407</v>
      </c>
      <c r="D4" s="135" t="s">
        <v>458</v>
      </c>
      <c r="E4" s="135" t="s">
        <v>75</v>
      </c>
      <c r="F4" s="135" t="s">
        <v>76</v>
      </c>
      <c r="G4" s="135" t="s">
        <v>459</v>
      </c>
      <c r="H4" s="135" t="s">
        <v>460</v>
      </c>
      <c r="I4" s="135" t="s">
        <v>58</v>
      </c>
      <c r="J4" s="39" t="s">
        <v>461</v>
      </c>
      <c r="K4" s="40"/>
      <c r="L4" s="40"/>
      <c r="M4" s="40"/>
      <c r="N4" s="40"/>
      <c r="O4" s="40"/>
      <c r="P4" s="40"/>
      <c r="Q4" s="40"/>
      <c r="R4" s="40"/>
      <c r="S4" s="40"/>
      <c r="T4" s="126"/>
      <c r="U4" s="39" t="s">
        <v>462</v>
      </c>
      <c r="V4" s="40"/>
      <c r="W4" s="126"/>
      <c r="X4" s="57" t="s">
        <v>64</v>
      </c>
      <c r="Y4" s="39" t="s">
        <v>70</v>
      </c>
      <c r="Z4" s="40"/>
      <c r="AA4" s="40"/>
      <c r="AB4" s="40"/>
      <c r="AC4" s="40"/>
      <c r="AD4" s="126"/>
    </row>
    <row r="5" ht="17.25" customHeight="1" spans="1:30">
      <c r="A5" s="136"/>
      <c r="B5" s="136"/>
      <c r="C5" s="136"/>
      <c r="D5" s="136"/>
      <c r="E5" s="136"/>
      <c r="F5" s="136"/>
      <c r="G5" s="136"/>
      <c r="H5" s="136"/>
      <c r="I5" s="136"/>
      <c r="J5" s="151" t="s">
        <v>61</v>
      </c>
      <c r="K5" s="152"/>
      <c r="L5" s="152"/>
      <c r="M5" s="152"/>
      <c r="N5" s="152"/>
      <c r="O5" s="152"/>
      <c r="P5" s="152"/>
      <c r="Q5" s="152"/>
      <c r="R5" s="168"/>
      <c r="S5" s="57" t="s">
        <v>62</v>
      </c>
      <c r="T5" s="57" t="s">
        <v>63</v>
      </c>
      <c r="U5" s="57" t="s">
        <v>61</v>
      </c>
      <c r="V5" s="57" t="s">
        <v>62</v>
      </c>
      <c r="W5" s="57" t="s">
        <v>63</v>
      </c>
      <c r="X5" s="60"/>
      <c r="Y5" s="57" t="s">
        <v>60</v>
      </c>
      <c r="Z5" s="57" t="s">
        <v>65</v>
      </c>
      <c r="AA5" s="57" t="s">
        <v>463</v>
      </c>
      <c r="AB5" s="57" t="s">
        <v>67</v>
      </c>
      <c r="AC5" s="57" t="s">
        <v>68</v>
      </c>
      <c r="AD5" s="57" t="s">
        <v>69</v>
      </c>
    </row>
    <row r="6" ht="35" customHeight="1" spans="1:30">
      <c r="A6" s="136"/>
      <c r="B6" s="136"/>
      <c r="C6" s="136"/>
      <c r="D6" s="136"/>
      <c r="E6" s="136"/>
      <c r="F6" s="136"/>
      <c r="G6" s="136"/>
      <c r="H6" s="136"/>
      <c r="I6" s="153"/>
      <c r="J6" s="76" t="s">
        <v>60</v>
      </c>
      <c r="K6" s="76"/>
      <c r="L6" s="76" t="s">
        <v>464</v>
      </c>
      <c r="M6" s="76" t="s">
        <v>465</v>
      </c>
      <c r="N6" s="76" t="s">
        <v>466</v>
      </c>
      <c r="O6" s="76" t="s">
        <v>467</v>
      </c>
      <c r="P6" s="76" t="s">
        <v>468</v>
      </c>
      <c r="Q6" s="76" t="s">
        <v>469</v>
      </c>
      <c r="R6" s="76" t="s">
        <v>470</v>
      </c>
      <c r="S6" s="169"/>
      <c r="T6" s="17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ht="35" customHeight="1" spans="1:30">
      <c r="A7" s="137"/>
      <c r="B7" s="137"/>
      <c r="C7" s="137"/>
      <c r="D7" s="137"/>
      <c r="E7" s="137"/>
      <c r="F7" s="137"/>
      <c r="G7" s="137"/>
      <c r="H7" s="137"/>
      <c r="I7" s="154"/>
      <c r="J7" s="155" t="s">
        <v>60</v>
      </c>
      <c r="K7" s="155" t="s">
        <v>471</v>
      </c>
      <c r="L7" s="76"/>
      <c r="M7" s="76"/>
      <c r="N7" s="76"/>
      <c r="O7" s="76"/>
      <c r="P7" s="76"/>
      <c r="Q7" s="76"/>
      <c r="R7" s="76"/>
      <c r="S7" s="171"/>
      <c r="T7" s="172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ht="15" customHeight="1" spans="1:30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173">
        <v>17</v>
      </c>
      <c r="R8" s="173">
        <v>18</v>
      </c>
      <c r="S8" s="173">
        <v>19</v>
      </c>
      <c r="T8" s="173">
        <v>20</v>
      </c>
      <c r="U8" s="173">
        <v>21</v>
      </c>
      <c r="V8" s="173">
        <v>22</v>
      </c>
      <c r="W8" s="173">
        <v>23</v>
      </c>
      <c r="X8" s="173">
        <v>24</v>
      </c>
      <c r="Y8" s="173">
        <v>25</v>
      </c>
      <c r="Z8" s="173">
        <v>26</v>
      </c>
      <c r="AA8" s="173">
        <v>27</v>
      </c>
      <c r="AB8" s="173">
        <v>28</v>
      </c>
      <c r="AC8" s="173">
        <v>29</v>
      </c>
      <c r="AD8" s="173">
        <v>30</v>
      </c>
    </row>
    <row r="9" ht="25" customHeight="1" spans="1:30">
      <c r="A9" s="138" t="s">
        <v>472</v>
      </c>
      <c r="B9" s="138" t="s">
        <v>473</v>
      </c>
      <c r="C9" s="138" t="s">
        <v>474</v>
      </c>
      <c r="D9" s="138" t="s">
        <v>71</v>
      </c>
      <c r="E9" s="138" t="s">
        <v>97</v>
      </c>
      <c r="F9" s="138" t="s">
        <v>475</v>
      </c>
      <c r="G9" s="138" t="s">
        <v>476</v>
      </c>
      <c r="H9" s="138" t="s">
        <v>86</v>
      </c>
      <c r="I9" s="156">
        <v>1000</v>
      </c>
      <c r="J9" s="157"/>
      <c r="K9" s="157"/>
      <c r="L9" s="157"/>
      <c r="M9" s="158"/>
      <c r="N9" s="158"/>
      <c r="O9" s="158"/>
      <c r="P9" s="158"/>
      <c r="Q9" s="158"/>
      <c r="R9" s="158"/>
      <c r="S9" s="156">
        <v>1000</v>
      </c>
      <c r="T9" s="158"/>
      <c r="U9" s="174"/>
      <c r="V9" s="174"/>
      <c r="W9" s="174"/>
      <c r="X9" s="158"/>
      <c r="Y9" s="175"/>
      <c r="Z9" s="158"/>
      <c r="AA9" s="158"/>
      <c r="AB9" s="158"/>
      <c r="AC9" s="158"/>
      <c r="AD9" s="158"/>
    </row>
    <row r="10" ht="25" customHeight="1" spans="1:30">
      <c r="A10" s="138" t="s">
        <v>477</v>
      </c>
      <c r="B10" s="138" t="s">
        <v>478</v>
      </c>
      <c r="C10" s="138" t="s">
        <v>479</v>
      </c>
      <c r="D10" s="138" t="s">
        <v>71</v>
      </c>
      <c r="E10" s="138" t="s">
        <v>115</v>
      </c>
      <c r="F10" s="138" t="s">
        <v>480</v>
      </c>
      <c r="G10" s="138" t="s">
        <v>452</v>
      </c>
      <c r="H10" s="138" t="s">
        <v>265</v>
      </c>
      <c r="I10" s="156">
        <v>30</v>
      </c>
      <c r="J10" s="157">
        <v>30</v>
      </c>
      <c r="K10" s="157"/>
      <c r="L10" s="157">
        <v>30</v>
      </c>
      <c r="M10" s="158"/>
      <c r="N10" s="158"/>
      <c r="O10" s="158"/>
      <c r="P10" s="158"/>
      <c r="Q10" s="158"/>
      <c r="R10" s="158"/>
      <c r="S10" s="175"/>
      <c r="T10" s="158"/>
      <c r="U10" s="176"/>
      <c r="V10" s="176"/>
      <c r="W10" s="176"/>
      <c r="X10" s="158"/>
      <c r="Y10" s="175"/>
      <c r="Z10" s="158"/>
      <c r="AA10" s="158"/>
      <c r="AB10" s="158"/>
      <c r="AC10" s="158"/>
      <c r="AD10" s="176"/>
    </row>
    <row r="11" ht="18.75" customHeight="1" spans="1:30">
      <c r="A11" s="139"/>
      <c r="B11" s="139"/>
      <c r="C11" s="139"/>
      <c r="D11" s="139"/>
      <c r="E11" s="139"/>
      <c r="F11" s="139"/>
      <c r="G11" s="138" t="s">
        <v>481</v>
      </c>
      <c r="H11" s="138" t="s">
        <v>285</v>
      </c>
      <c r="I11" s="156">
        <v>19</v>
      </c>
      <c r="J11" s="157">
        <v>19</v>
      </c>
      <c r="K11" s="157"/>
      <c r="L11" s="157">
        <v>19</v>
      </c>
      <c r="M11" s="158"/>
      <c r="N11" s="158"/>
      <c r="O11" s="158"/>
      <c r="P11" s="158"/>
      <c r="Q11" s="158"/>
      <c r="R11" s="158"/>
      <c r="S11" s="175"/>
      <c r="T11" s="158"/>
      <c r="U11" s="176"/>
      <c r="V11" s="176"/>
      <c r="W11" s="176"/>
      <c r="X11" s="158"/>
      <c r="Y11" s="175"/>
      <c r="Z11" s="158"/>
      <c r="AA11" s="158"/>
      <c r="AB11" s="158"/>
      <c r="AC11" s="158"/>
      <c r="AD11" s="176"/>
    </row>
    <row r="12" ht="18.75" customHeight="1" spans="1:30">
      <c r="A12" s="139"/>
      <c r="B12" s="139"/>
      <c r="C12" s="139"/>
      <c r="D12" s="139"/>
      <c r="E12" s="139"/>
      <c r="F12" s="139"/>
      <c r="G12" s="138" t="s">
        <v>482</v>
      </c>
      <c r="H12" s="138" t="s">
        <v>252</v>
      </c>
      <c r="I12" s="159">
        <v>60</v>
      </c>
      <c r="J12" s="157">
        <v>60</v>
      </c>
      <c r="K12" s="157"/>
      <c r="L12" s="157">
        <v>60</v>
      </c>
      <c r="M12" s="158"/>
      <c r="N12" s="158"/>
      <c r="O12" s="158"/>
      <c r="P12" s="158"/>
      <c r="Q12" s="158"/>
      <c r="R12" s="158"/>
      <c r="S12" s="175"/>
      <c r="T12" s="158"/>
      <c r="U12" s="176"/>
      <c r="V12" s="176"/>
      <c r="W12" s="176"/>
      <c r="X12" s="158"/>
      <c r="Y12" s="175"/>
      <c r="Z12" s="158"/>
      <c r="AA12" s="158"/>
      <c r="AB12" s="158"/>
      <c r="AC12" s="158"/>
      <c r="AD12" s="176"/>
    </row>
    <row r="13" ht="25" customHeight="1" spans="1:30">
      <c r="A13" s="140" t="s">
        <v>477</v>
      </c>
      <c r="B13" s="141"/>
      <c r="C13" s="142" t="s">
        <v>483</v>
      </c>
      <c r="D13" s="140" t="s">
        <v>71</v>
      </c>
      <c r="E13" s="141">
        <v>2136699</v>
      </c>
      <c r="F13" s="141" t="s">
        <v>484</v>
      </c>
      <c r="G13" s="140" t="s">
        <v>452</v>
      </c>
      <c r="H13" s="143" t="s">
        <v>265</v>
      </c>
      <c r="I13" s="160">
        <v>10</v>
      </c>
      <c r="J13" s="161"/>
      <c r="K13" s="162"/>
      <c r="L13" s="162"/>
      <c r="M13" s="158"/>
      <c r="N13" s="158"/>
      <c r="O13" s="158"/>
      <c r="P13" s="158"/>
      <c r="Q13" s="158"/>
      <c r="R13" s="158"/>
      <c r="S13" s="175"/>
      <c r="T13" s="158"/>
      <c r="U13" s="176"/>
      <c r="V13" s="177">
        <v>10</v>
      </c>
      <c r="W13" s="176"/>
      <c r="X13" s="158"/>
      <c r="Y13" s="175"/>
      <c r="Z13" s="158"/>
      <c r="AA13" s="158"/>
      <c r="AB13" s="158"/>
      <c r="AC13" s="158"/>
      <c r="AD13" s="176"/>
    </row>
    <row r="14" ht="25" customHeight="1" spans="1:30">
      <c r="A14" s="141"/>
      <c r="B14" s="141"/>
      <c r="C14" s="141"/>
      <c r="D14" s="144"/>
      <c r="E14" s="141"/>
      <c r="F14" s="141"/>
      <c r="G14" s="140">
        <v>30277</v>
      </c>
      <c r="H14" s="143" t="s">
        <v>252</v>
      </c>
      <c r="I14" s="163">
        <v>190</v>
      </c>
      <c r="J14" s="161"/>
      <c r="K14" s="162"/>
      <c r="L14" s="162"/>
      <c r="M14" s="158"/>
      <c r="N14" s="158"/>
      <c r="O14" s="158"/>
      <c r="P14" s="158"/>
      <c r="Q14" s="158"/>
      <c r="R14" s="158"/>
      <c r="S14" s="175"/>
      <c r="T14" s="158"/>
      <c r="U14" s="176"/>
      <c r="V14" s="177">
        <v>190</v>
      </c>
      <c r="W14" s="176"/>
      <c r="X14" s="158"/>
      <c r="Y14" s="175"/>
      <c r="Z14" s="158"/>
      <c r="AA14" s="158"/>
      <c r="AB14" s="158"/>
      <c r="AC14" s="158"/>
      <c r="AD14" s="176"/>
    </row>
    <row r="15" ht="25" customHeight="1" spans="1:30">
      <c r="A15" s="141"/>
      <c r="B15" s="141"/>
      <c r="C15" s="142" t="s">
        <v>485</v>
      </c>
      <c r="D15" s="140" t="s">
        <v>71</v>
      </c>
      <c r="E15" s="141">
        <v>2136699</v>
      </c>
      <c r="F15" s="141" t="s">
        <v>484</v>
      </c>
      <c r="G15" s="140">
        <v>30277</v>
      </c>
      <c r="H15" s="145" t="s">
        <v>252</v>
      </c>
      <c r="I15" s="164">
        <v>70</v>
      </c>
      <c r="J15" s="162"/>
      <c r="K15" s="162"/>
      <c r="L15" s="162"/>
      <c r="M15" s="158"/>
      <c r="N15" s="158"/>
      <c r="O15" s="158"/>
      <c r="P15" s="158"/>
      <c r="Q15" s="158"/>
      <c r="R15" s="158"/>
      <c r="S15" s="175"/>
      <c r="T15" s="158"/>
      <c r="U15" s="176"/>
      <c r="V15" s="177">
        <v>70</v>
      </c>
      <c r="W15" s="176"/>
      <c r="X15" s="158"/>
      <c r="Y15" s="175"/>
      <c r="Z15" s="158"/>
      <c r="AA15" s="158"/>
      <c r="AB15" s="158"/>
      <c r="AC15" s="158"/>
      <c r="AD15" s="176"/>
    </row>
    <row r="16" ht="36" customHeight="1" spans="1:30">
      <c r="A16" s="140" t="s">
        <v>486</v>
      </c>
      <c r="B16" s="140" t="s">
        <v>487</v>
      </c>
      <c r="C16" s="140" t="s">
        <v>488</v>
      </c>
      <c r="D16" s="140" t="s">
        <v>71</v>
      </c>
      <c r="E16" s="140" t="s">
        <v>128</v>
      </c>
      <c r="F16" s="140" t="s">
        <v>86</v>
      </c>
      <c r="G16" s="140" t="s">
        <v>422</v>
      </c>
      <c r="H16" s="145" t="s">
        <v>229</v>
      </c>
      <c r="I16" s="165">
        <v>32.06</v>
      </c>
      <c r="J16" s="157"/>
      <c r="K16" s="157"/>
      <c r="L16" s="157"/>
      <c r="M16" s="158"/>
      <c r="N16" s="158"/>
      <c r="O16" s="158"/>
      <c r="P16" s="158"/>
      <c r="Q16" s="158"/>
      <c r="R16" s="158"/>
      <c r="S16" s="175"/>
      <c r="T16" s="158"/>
      <c r="U16" s="176"/>
      <c r="V16" s="139"/>
      <c r="W16" s="176"/>
      <c r="X16" s="158"/>
      <c r="Y16" s="156">
        <v>32.06</v>
      </c>
      <c r="Z16" s="158"/>
      <c r="AA16" s="158"/>
      <c r="AB16" s="158"/>
      <c r="AC16" s="158"/>
      <c r="AD16" s="156">
        <v>32.06</v>
      </c>
    </row>
    <row r="17" ht="18.75" customHeight="1" spans="1:30">
      <c r="A17" s="139"/>
      <c r="B17" s="139"/>
      <c r="C17" s="139"/>
      <c r="D17" s="139"/>
      <c r="E17" s="139"/>
      <c r="F17" s="139"/>
      <c r="G17" s="138" t="s">
        <v>452</v>
      </c>
      <c r="H17" s="138" t="s">
        <v>265</v>
      </c>
      <c r="I17" s="156">
        <v>104.94</v>
      </c>
      <c r="J17" s="157"/>
      <c r="K17" s="157"/>
      <c r="L17" s="157"/>
      <c r="M17" s="158"/>
      <c r="N17" s="158"/>
      <c r="O17" s="158"/>
      <c r="P17" s="158"/>
      <c r="Q17" s="158"/>
      <c r="R17" s="158"/>
      <c r="S17" s="175"/>
      <c r="T17" s="158"/>
      <c r="U17" s="176"/>
      <c r="V17" s="139"/>
      <c r="W17" s="176"/>
      <c r="X17" s="158"/>
      <c r="Y17" s="156">
        <v>104.94</v>
      </c>
      <c r="Z17" s="158"/>
      <c r="AA17" s="158"/>
      <c r="AB17" s="158"/>
      <c r="AC17" s="158"/>
      <c r="AD17" s="156">
        <v>104.94</v>
      </c>
    </row>
    <row r="18" ht="18.75" customHeight="1" spans="1:30">
      <c r="A18" s="139"/>
      <c r="B18" s="139"/>
      <c r="C18" s="139"/>
      <c r="D18" s="139"/>
      <c r="E18" s="139"/>
      <c r="F18" s="139"/>
      <c r="G18" s="138" t="s">
        <v>489</v>
      </c>
      <c r="H18" s="138" t="s">
        <v>300</v>
      </c>
      <c r="I18" s="156">
        <v>48</v>
      </c>
      <c r="J18" s="157"/>
      <c r="K18" s="157"/>
      <c r="L18" s="157"/>
      <c r="M18" s="158"/>
      <c r="N18" s="158"/>
      <c r="O18" s="158"/>
      <c r="P18" s="158"/>
      <c r="Q18" s="158"/>
      <c r="R18" s="158"/>
      <c r="S18" s="175"/>
      <c r="T18" s="158"/>
      <c r="U18" s="176"/>
      <c r="V18" s="139"/>
      <c r="W18" s="176"/>
      <c r="X18" s="158"/>
      <c r="Y18" s="156">
        <v>48</v>
      </c>
      <c r="Z18" s="158"/>
      <c r="AA18" s="158"/>
      <c r="AB18" s="158"/>
      <c r="AC18" s="158"/>
      <c r="AD18" s="156">
        <v>48</v>
      </c>
    </row>
    <row r="19" ht="18.75" customHeight="1" spans="1:30">
      <c r="A19" s="139"/>
      <c r="B19" s="139"/>
      <c r="C19" s="139"/>
      <c r="D19" s="139"/>
      <c r="E19" s="139"/>
      <c r="F19" s="139"/>
      <c r="G19" s="138" t="s">
        <v>482</v>
      </c>
      <c r="H19" s="138" t="s">
        <v>252</v>
      </c>
      <c r="I19" s="156">
        <v>10</v>
      </c>
      <c r="J19" s="157"/>
      <c r="K19" s="157"/>
      <c r="L19" s="157"/>
      <c r="M19" s="158"/>
      <c r="N19" s="158"/>
      <c r="O19" s="158"/>
      <c r="P19" s="158"/>
      <c r="Q19" s="158"/>
      <c r="R19" s="158"/>
      <c r="S19" s="175"/>
      <c r="T19" s="158"/>
      <c r="U19" s="176"/>
      <c r="V19" s="139"/>
      <c r="W19" s="176"/>
      <c r="X19" s="158"/>
      <c r="Y19" s="156">
        <v>10</v>
      </c>
      <c r="Z19" s="158"/>
      <c r="AA19" s="158"/>
      <c r="AB19" s="158"/>
      <c r="AC19" s="158"/>
      <c r="AD19" s="156">
        <v>10</v>
      </c>
    </row>
    <row r="20" ht="18.75" customHeight="1" spans="1:30">
      <c r="A20" s="139"/>
      <c r="B20" s="139"/>
      <c r="C20" s="139"/>
      <c r="D20" s="139"/>
      <c r="E20" s="139"/>
      <c r="F20" s="139"/>
      <c r="G20" s="138" t="s">
        <v>454</v>
      </c>
      <c r="H20" s="138" t="s">
        <v>264</v>
      </c>
      <c r="I20" s="156">
        <v>25</v>
      </c>
      <c r="J20" s="157"/>
      <c r="K20" s="157"/>
      <c r="L20" s="157"/>
      <c r="M20" s="158"/>
      <c r="N20" s="158"/>
      <c r="O20" s="158"/>
      <c r="P20" s="158"/>
      <c r="Q20" s="158"/>
      <c r="R20" s="158"/>
      <c r="S20" s="175"/>
      <c r="T20" s="158"/>
      <c r="U20" s="176"/>
      <c r="V20" s="139"/>
      <c r="W20" s="176"/>
      <c r="X20" s="158"/>
      <c r="Y20" s="156">
        <v>25</v>
      </c>
      <c r="Z20" s="158"/>
      <c r="AA20" s="158"/>
      <c r="AB20" s="158"/>
      <c r="AC20" s="158"/>
      <c r="AD20" s="156">
        <v>25</v>
      </c>
    </row>
    <row r="21" ht="18.75" customHeight="1" spans="1:30">
      <c r="A21" s="139"/>
      <c r="B21" s="139"/>
      <c r="C21" s="139"/>
      <c r="D21" s="139"/>
      <c r="E21" s="139"/>
      <c r="F21" s="139"/>
      <c r="G21" s="138" t="s">
        <v>490</v>
      </c>
      <c r="H21" s="138" t="s">
        <v>359</v>
      </c>
      <c r="I21" s="156">
        <v>30</v>
      </c>
      <c r="J21" s="157"/>
      <c r="K21" s="157"/>
      <c r="L21" s="157"/>
      <c r="M21" s="158"/>
      <c r="N21" s="158"/>
      <c r="O21" s="158"/>
      <c r="P21" s="158"/>
      <c r="Q21" s="158"/>
      <c r="R21" s="158"/>
      <c r="S21" s="175"/>
      <c r="T21" s="158"/>
      <c r="U21" s="176"/>
      <c r="V21" s="139"/>
      <c r="W21" s="176"/>
      <c r="X21" s="158"/>
      <c r="Y21" s="156">
        <v>30</v>
      </c>
      <c r="Z21" s="158"/>
      <c r="AA21" s="158"/>
      <c r="AB21" s="158"/>
      <c r="AC21" s="158"/>
      <c r="AD21" s="156">
        <v>30</v>
      </c>
    </row>
    <row r="22" s="53" customFormat="1" ht="18.75" customHeight="1" spans="1:30">
      <c r="A22" s="146" t="s">
        <v>191</v>
      </c>
      <c r="B22" s="147"/>
      <c r="C22" s="148"/>
      <c r="D22" s="148"/>
      <c r="E22" s="148"/>
      <c r="F22" s="148"/>
      <c r="G22" s="148"/>
      <c r="H22" s="149"/>
      <c r="I22" s="166">
        <f>I9+I10+I11+I12+I13+I14+I15+I16+I17+I18+I19+I20+I21</f>
        <v>1629</v>
      </c>
      <c r="J22" s="166">
        <f>J9+J10+J11+J12+J13+J14+J15+J16+J17+J18+J19+J20+J21</f>
        <v>109</v>
      </c>
      <c r="K22" s="166"/>
      <c r="L22" s="166">
        <f>L9+L10+L11+L12+L13+L14+L15+L16+L17+L18+L19+L20+L21</f>
        <v>109</v>
      </c>
      <c r="M22" s="167"/>
      <c r="N22" s="167"/>
      <c r="O22" s="167"/>
      <c r="P22" s="167"/>
      <c r="Q22" s="167"/>
      <c r="R22" s="167"/>
      <c r="S22" s="166">
        <v>1000</v>
      </c>
      <c r="T22" s="167"/>
      <c r="U22" s="178"/>
      <c r="V22" s="166">
        <f>V9+V10+V11+V12+V13+V14+V15+V16+V17+V18+V19+V20+V21</f>
        <v>270</v>
      </c>
      <c r="W22" s="178"/>
      <c r="X22" s="167"/>
      <c r="Y22" s="179">
        <v>250</v>
      </c>
      <c r="Z22" s="167"/>
      <c r="AA22" s="167"/>
      <c r="AB22" s="167"/>
      <c r="AC22" s="167"/>
      <c r="AD22" s="179">
        <v>250</v>
      </c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topLeftCell="A5" workbookViewId="0">
      <selection activeCell="A8" sqref="A8:A3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9.57142857142857" style="2" customWidth="1"/>
    <col min="9" max="9" width="13.447619047619" style="2" customWidth="1"/>
    <col min="10" max="10" width="22.8571428571429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s="134" customFormat="1" ht="36" customHeight="1" spans="1:10">
      <c r="A2" s="55" t="s">
        <v>491</v>
      </c>
      <c r="B2" s="55"/>
      <c r="C2" s="55"/>
      <c r="D2" s="55"/>
      <c r="E2" s="55"/>
      <c r="F2" s="55"/>
      <c r="G2" s="55"/>
      <c r="H2" s="55"/>
      <c r="I2" s="55"/>
      <c r="J2" s="55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492</v>
      </c>
      <c r="B4" s="9" t="s">
        <v>493</v>
      </c>
      <c r="C4" s="9" t="s">
        <v>494</v>
      </c>
      <c r="D4" s="9" t="s">
        <v>495</v>
      </c>
      <c r="E4" s="9" t="s">
        <v>496</v>
      </c>
      <c r="F4" s="26" t="s">
        <v>497</v>
      </c>
      <c r="G4" s="9" t="s">
        <v>498</v>
      </c>
      <c r="H4" s="26" t="s">
        <v>499</v>
      </c>
      <c r="I4" s="26" t="s">
        <v>500</v>
      </c>
      <c r="J4" s="9" t="s">
        <v>501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25" customHeight="1" spans="1:10">
      <c r="A6" s="27" t="s">
        <v>71</v>
      </c>
      <c r="B6" s="27"/>
      <c r="C6" s="27"/>
      <c r="D6" s="27"/>
      <c r="E6" s="27"/>
      <c r="F6" s="28"/>
      <c r="G6" s="27"/>
      <c r="H6" s="28"/>
      <c r="I6" s="28"/>
      <c r="J6" s="27"/>
    </row>
    <row r="7" ht="25" customHeight="1" spans="1:10">
      <c r="A7" s="27" t="s">
        <v>72</v>
      </c>
      <c r="B7" s="27" t="s">
        <v>502</v>
      </c>
      <c r="C7" s="27" t="s">
        <v>502</v>
      </c>
      <c r="D7" s="27" t="s">
        <v>502</v>
      </c>
      <c r="E7" s="27" t="s">
        <v>502</v>
      </c>
      <c r="F7" s="28" t="s">
        <v>502</v>
      </c>
      <c r="G7" s="27" t="s">
        <v>502</v>
      </c>
      <c r="H7" s="28" t="s">
        <v>502</v>
      </c>
      <c r="I7" s="28" t="s">
        <v>502</v>
      </c>
      <c r="J7" s="27" t="s">
        <v>502</v>
      </c>
    </row>
    <row r="8" ht="25" customHeight="1" spans="1:10">
      <c r="A8" s="29" t="s">
        <v>503</v>
      </c>
      <c r="B8" s="29" t="s">
        <v>504</v>
      </c>
      <c r="C8" s="27" t="s">
        <v>505</v>
      </c>
      <c r="D8" s="27" t="s">
        <v>506</v>
      </c>
      <c r="E8" s="27" t="s">
        <v>507</v>
      </c>
      <c r="F8" s="28" t="s">
        <v>508</v>
      </c>
      <c r="G8" s="27" t="s">
        <v>509</v>
      </c>
      <c r="H8" s="28" t="s">
        <v>510</v>
      </c>
      <c r="I8" s="28" t="s">
        <v>511</v>
      </c>
      <c r="J8" s="27" t="s">
        <v>512</v>
      </c>
    </row>
    <row r="9" ht="25" customHeight="1" spans="1:10">
      <c r="A9" s="30"/>
      <c r="B9" s="30"/>
      <c r="C9" s="27" t="s">
        <v>505</v>
      </c>
      <c r="D9" s="27" t="s">
        <v>513</v>
      </c>
      <c r="E9" s="27" t="s">
        <v>514</v>
      </c>
      <c r="F9" s="28" t="s">
        <v>508</v>
      </c>
      <c r="G9" s="27" t="s">
        <v>515</v>
      </c>
      <c r="H9" s="28" t="s">
        <v>516</v>
      </c>
      <c r="I9" s="28" t="s">
        <v>511</v>
      </c>
      <c r="J9" s="27" t="s">
        <v>517</v>
      </c>
    </row>
    <row r="10" ht="25" customHeight="1" spans="1:10">
      <c r="A10" s="30"/>
      <c r="B10" s="30"/>
      <c r="C10" s="27" t="s">
        <v>518</v>
      </c>
      <c r="D10" s="27" t="s">
        <v>519</v>
      </c>
      <c r="E10" s="27" t="s">
        <v>520</v>
      </c>
      <c r="F10" s="28" t="s">
        <v>508</v>
      </c>
      <c r="G10" s="27" t="s">
        <v>521</v>
      </c>
      <c r="H10" s="28" t="s">
        <v>522</v>
      </c>
      <c r="I10" s="28" t="s">
        <v>511</v>
      </c>
      <c r="J10" s="27" t="s">
        <v>523</v>
      </c>
    </row>
    <row r="11" ht="25" customHeight="1" spans="1:10">
      <c r="A11" s="30"/>
      <c r="B11" s="30"/>
      <c r="C11" s="27" t="s">
        <v>505</v>
      </c>
      <c r="D11" s="27" t="s">
        <v>506</v>
      </c>
      <c r="E11" s="27" t="s">
        <v>524</v>
      </c>
      <c r="F11" s="28" t="s">
        <v>508</v>
      </c>
      <c r="G11" s="27" t="s">
        <v>525</v>
      </c>
      <c r="H11" s="28" t="s">
        <v>510</v>
      </c>
      <c r="I11" s="28" t="s">
        <v>511</v>
      </c>
      <c r="J11" s="27" t="s">
        <v>526</v>
      </c>
    </row>
    <row r="12" ht="25" customHeight="1" spans="1:10">
      <c r="A12" s="30"/>
      <c r="B12" s="30"/>
      <c r="C12" s="27" t="s">
        <v>527</v>
      </c>
      <c r="D12" s="27" t="s">
        <v>528</v>
      </c>
      <c r="E12" s="27" t="s">
        <v>529</v>
      </c>
      <c r="F12" s="28" t="s">
        <v>508</v>
      </c>
      <c r="G12" s="27" t="s">
        <v>530</v>
      </c>
      <c r="H12" s="28" t="s">
        <v>531</v>
      </c>
      <c r="I12" s="28" t="s">
        <v>511</v>
      </c>
      <c r="J12" s="27" t="s">
        <v>532</v>
      </c>
    </row>
    <row r="13" ht="25" customHeight="1" spans="1:10">
      <c r="A13" s="30"/>
      <c r="B13" s="30"/>
      <c r="C13" s="27" t="s">
        <v>527</v>
      </c>
      <c r="D13" s="27" t="s">
        <v>528</v>
      </c>
      <c r="E13" s="27" t="s">
        <v>533</v>
      </c>
      <c r="F13" s="28" t="s">
        <v>508</v>
      </c>
      <c r="G13" s="27" t="s">
        <v>534</v>
      </c>
      <c r="H13" s="28" t="s">
        <v>531</v>
      </c>
      <c r="I13" s="28" t="s">
        <v>511</v>
      </c>
      <c r="J13" s="27" t="s">
        <v>535</v>
      </c>
    </row>
    <row r="14" ht="25" customHeight="1" spans="1:10">
      <c r="A14" s="30"/>
      <c r="B14" s="30"/>
      <c r="C14" s="27" t="s">
        <v>505</v>
      </c>
      <c r="D14" s="27" t="s">
        <v>536</v>
      </c>
      <c r="E14" s="27" t="s">
        <v>537</v>
      </c>
      <c r="F14" s="28" t="s">
        <v>508</v>
      </c>
      <c r="G14" s="27" t="s">
        <v>538</v>
      </c>
      <c r="H14" s="28" t="s">
        <v>531</v>
      </c>
      <c r="I14" s="28" t="s">
        <v>511</v>
      </c>
      <c r="J14" s="27" t="s">
        <v>539</v>
      </c>
    </row>
    <row r="15" ht="25" customHeight="1" spans="1:10">
      <c r="A15" s="30"/>
      <c r="B15" s="30"/>
      <c r="C15" s="27" t="s">
        <v>505</v>
      </c>
      <c r="D15" s="27" t="s">
        <v>506</v>
      </c>
      <c r="E15" s="27" t="s">
        <v>540</v>
      </c>
      <c r="F15" s="28" t="s">
        <v>541</v>
      </c>
      <c r="G15" s="27" t="s">
        <v>542</v>
      </c>
      <c r="H15" s="28" t="s">
        <v>543</v>
      </c>
      <c r="I15" s="28" t="s">
        <v>511</v>
      </c>
      <c r="J15" s="27" t="s">
        <v>544</v>
      </c>
    </row>
    <row r="16" ht="25" customHeight="1" spans="1:10">
      <c r="A16" s="30"/>
      <c r="B16" s="30"/>
      <c r="C16" s="27" t="s">
        <v>505</v>
      </c>
      <c r="D16" s="27" t="s">
        <v>545</v>
      </c>
      <c r="E16" s="27" t="s">
        <v>546</v>
      </c>
      <c r="F16" s="28" t="s">
        <v>508</v>
      </c>
      <c r="G16" s="27" t="s">
        <v>547</v>
      </c>
      <c r="H16" s="28" t="s">
        <v>548</v>
      </c>
      <c r="I16" s="28" t="s">
        <v>511</v>
      </c>
      <c r="J16" s="27" t="s">
        <v>549</v>
      </c>
    </row>
    <row r="17" ht="25" customHeight="1" spans="1:10">
      <c r="A17" s="30"/>
      <c r="B17" s="30"/>
      <c r="C17" s="27" t="s">
        <v>505</v>
      </c>
      <c r="D17" s="27" t="s">
        <v>536</v>
      </c>
      <c r="E17" s="27" t="s">
        <v>550</v>
      </c>
      <c r="F17" s="28" t="s">
        <v>541</v>
      </c>
      <c r="G17" s="27" t="s">
        <v>551</v>
      </c>
      <c r="H17" s="28" t="s">
        <v>531</v>
      </c>
      <c r="I17" s="28" t="s">
        <v>511</v>
      </c>
      <c r="J17" s="27" t="s">
        <v>552</v>
      </c>
    </row>
    <row r="18" ht="25" customHeight="1" spans="1:10">
      <c r="A18" s="30"/>
      <c r="B18" s="30"/>
      <c r="C18" s="27" t="s">
        <v>505</v>
      </c>
      <c r="D18" s="27" t="s">
        <v>545</v>
      </c>
      <c r="E18" s="27" t="s">
        <v>553</v>
      </c>
      <c r="F18" s="28" t="s">
        <v>508</v>
      </c>
      <c r="G18" s="27" t="s">
        <v>554</v>
      </c>
      <c r="H18" s="28" t="s">
        <v>548</v>
      </c>
      <c r="I18" s="28" t="s">
        <v>511</v>
      </c>
      <c r="J18" s="27" t="s">
        <v>549</v>
      </c>
    </row>
    <row r="19" ht="25" customHeight="1" spans="1:10">
      <c r="A19" s="30"/>
      <c r="B19" s="30"/>
      <c r="C19" s="27" t="s">
        <v>505</v>
      </c>
      <c r="D19" s="27" t="s">
        <v>506</v>
      </c>
      <c r="E19" s="27" t="s">
        <v>555</v>
      </c>
      <c r="F19" s="28" t="s">
        <v>508</v>
      </c>
      <c r="G19" s="27" t="s">
        <v>556</v>
      </c>
      <c r="H19" s="28" t="s">
        <v>522</v>
      </c>
      <c r="I19" s="28" t="s">
        <v>511</v>
      </c>
      <c r="J19" s="27" t="s">
        <v>557</v>
      </c>
    </row>
    <row r="20" ht="25" customHeight="1" spans="1:10">
      <c r="A20" s="30"/>
      <c r="B20" s="30"/>
      <c r="C20" s="27" t="s">
        <v>505</v>
      </c>
      <c r="D20" s="27" t="s">
        <v>536</v>
      </c>
      <c r="E20" s="27" t="s">
        <v>558</v>
      </c>
      <c r="F20" s="28" t="s">
        <v>541</v>
      </c>
      <c r="G20" s="27" t="s">
        <v>559</v>
      </c>
      <c r="H20" s="28" t="s">
        <v>531</v>
      </c>
      <c r="I20" s="28" t="s">
        <v>560</v>
      </c>
      <c r="J20" s="27" t="s">
        <v>561</v>
      </c>
    </row>
    <row r="21" ht="25" customHeight="1" spans="1:10">
      <c r="A21" s="30"/>
      <c r="B21" s="30"/>
      <c r="C21" s="27" t="s">
        <v>505</v>
      </c>
      <c r="D21" s="27" t="s">
        <v>506</v>
      </c>
      <c r="E21" s="27" t="s">
        <v>562</v>
      </c>
      <c r="F21" s="28" t="s">
        <v>508</v>
      </c>
      <c r="G21" s="27" t="s">
        <v>563</v>
      </c>
      <c r="H21" s="28" t="s">
        <v>510</v>
      </c>
      <c r="I21" s="28" t="s">
        <v>511</v>
      </c>
      <c r="J21" s="27" t="s">
        <v>564</v>
      </c>
    </row>
    <row r="22" ht="25" customHeight="1" spans="1:10">
      <c r="A22" s="31"/>
      <c r="B22" s="31"/>
      <c r="C22" s="27" t="s">
        <v>518</v>
      </c>
      <c r="D22" s="27" t="s">
        <v>565</v>
      </c>
      <c r="E22" s="27" t="s">
        <v>566</v>
      </c>
      <c r="F22" s="28" t="s">
        <v>541</v>
      </c>
      <c r="G22" s="27" t="s">
        <v>567</v>
      </c>
      <c r="H22" s="28" t="s">
        <v>568</v>
      </c>
      <c r="I22" s="28" t="s">
        <v>560</v>
      </c>
      <c r="J22" s="27" t="s">
        <v>569</v>
      </c>
    </row>
    <row r="23" ht="25" customHeight="1" spans="1:10">
      <c r="A23" s="29" t="s">
        <v>570</v>
      </c>
      <c r="B23" s="29" t="s">
        <v>571</v>
      </c>
      <c r="C23" s="27" t="s">
        <v>505</v>
      </c>
      <c r="D23" s="27" t="s">
        <v>513</v>
      </c>
      <c r="E23" s="27" t="s">
        <v>572</v>
      </c>
      <c r="F23" s="28" t="s">
        <v>508</v>
      </c>
      <c r="G23" s="27" t="s">
        <v>530</v>
      </c>
      <c r="H23" s="28" t="s">
        <v>531</v>
      </c>
      <c r="I23" s="28" t="s">
        <v>511</v>
      </c>
      <c r="J23" s="27" t="s">
        <v>573</v>
      </c>
    </row>
    <row r="24" ht="25" customHeight="1" spans="1:10">
      <c r="A24" s="30"/>
      <c r="B24" s="30"/>
      <c r="C24" s="27" t="s">
        <v>505</v>
      </c>
      <c r="D24" s="27" t="s">
        <v>506</v>
      </c>
      <c r="E24" s="27" t="s">
        <v>574</v>
      </c>
      <c r="F24" s="28" t="s">
        <v>508</v>
      </c>
      <c r="G24" s="27" t="s">
        <v>575</v>
      </c>
      <c r="H24" s="28" t="s">
        <v>576</v>
      </c>
      <c r="I24" s="28" t="s">
        <v>511</v>
      </c>
      <c r="J24" s="27" t="s">
        <v>577</v>
      </c>
    </row>
    <row r="25" ht="25" customHeight="1" spans="1:10">
      <c r="A25" s="30"/>
      <c r="B25" s="30"/>
      <c r="C25" s="27" t="s">
        <v>505</v>
      </c>
      <c r="D25" s="27" t="s">
        <v>545</v>
      </c>
      <c r="E25" s="27" t="s">
        <v>578</v>
      </c>
      <c r="F25" s="28" t="s">
        <v>508</v>
      </c>
      <c r="G25" s="27" t="s">
        <v>579</v>
      </c>
      <c r="H25" s="28" t="s">
        <v>568</v>
      </c>
      <c r="I25" s="28" t="s">
        <v>511</v>
      </c>
      <c r="J25" s="27" t="s">
        <v>580</v>
      </c>
    </row>
    <row r="26" ht="25" customHeight="1" spans="1:10">
      <c r="A26" s="30"/>
      <c r="B26" s="30"/>
      <c r="C26" s="27" t="s">
        <v>527</v>
      </c>
      <c r="D26" s="27" t="s">
        <v>528</v>
      </c>
      <c r="E26" s="27" t="s">
        <v>581</v>
      </c>
      <c r="F26" s="28" t="s">
        <v>508</v>
      </c>
      <c r="G26" s="27" t="s">
        <v>530</v>
      </c>
      <c r="H26" s="28" t="s">
        <v>531</v>
      </c>
      <c r="I26" s="28" t="s">
        <v>511</v>
      </c>
      <c r="J26" s="27" t="s">
        <v>582</v>
      </c>
    </row>
    <row r="27" ht="25" customHeight="1" spans="1:10">
      <c r="A27" s="30"/>
      <c r="B27" s="30"/>
      <c r="C27" s="27" t="s">
        <v>505</v>
      </c>
      <c r="D27" s="27" t="s">
        <v>545</v>
      </c>
      <c r="E27" s="27" t="s">
        <v>583</v>
      </c>
      <c r="F27" s="28" t="s">
        <v>508</v>
      </c>
      <c r="G27" s="27" t="s">
        <v>584</v>
      </c>
      <c r="H27" s="28" t="s">
        <v>548</v>
      </c>
      <c r="I27" s="28" t="s">
        <v>511</v>
      </c>
      <c r="J27" s="27" t="s">
        <v>585</v>
      </c>
    </row>
    <row r="28" ht="25" customHeight="1" spans="1:10">
      <c r="A28" s="30"/>
      <c r="B28" s="30"/>
      <c r="C28" s="27" t="s">
        <v>505</v>
      </c>
      <c r="D28" s="27" t="s">
        <v>506</v>
      </c>
      <c r="E28" s="27" t="s">
        <v>586</v>
      </c>
      <c r="F28" s="28" t="s">
        <v>508</v>
      </c>
      <c r="G28" s="27" t="s">
        <v>587</v>
      </c>
      <c r="H28" s="28" t="s">
        <v>588</v>
      </c>
      <c r="I28" s="28" t="s">
        <v>511</v>
      </c>
      <c r="J28" s="27" t="s">
        <v>589</v>
      </c>
    </row>
    <row r="29" ht="25" customHeight="1" spans="1:10">
      <c r="A29" s="30"/>
      <c r="B29" s="30"/>
      <c r="C29" s="27" t="s">
        <v>505</v>
      </c>
      <c r="D29" s="27" t="s">
        <v>506</v>
      </c>
      <c r="E29" s="27" t="s">
        <v>590</v>
      </c>
      <c r="F29" s="28" t="s">
        <v>508</v>
      </c>
      <c r="G29" s="27" t="s">
        <v>579</v>
      </c>
      <c r="H29" s="28" t="s">
        <v>568</v>
      </c>
      <c r="I29" s="28" t="s">
        <v>511</v>
      </c>
      <c r="J29" s="27" t="s">
        <v>591</v>
      </c>
    </row>
    <row r="30" ht="25" customHeight="1" spans="1:10">
      <c r="A30" s="30"/>
      <c r="B30" s="30"/>
      <c r="C30" s="27" t="s">
        <v>505</v>
      </c>
      <c r="D30" s="27" t="s">
        <v>545</v>
      </c>
      <c r="E30" s="27" t="s">
        <v>592</v>
      </c>
      <c r="F30" s="28" t="s">
        <v>508</v>
      </c>
      <c r="G30" s="27" t="s">
        <v>579</v>
      </c>
      <c r="H30" s="28" t="s">
        <v>593</v>
      </c>
      <c r="I30" s="28" t="s">
        <v>511</v>
      </c>
      <c r="J30" s="27" t="s">
        <v>594</v>
      </c>
    </row>
    <row r="31" ht="25" customHeight="1" spans="1:10">
      <c r="A31" s="30"/>
      <c r="B31" s="30"/>
      <c r="C31" s="27" t="s">
        <v>527</v>
      </c>
      <c r="D31" s="27" t="s">
        <v>528</v>
      </c>
      <c r="E31" s="27" t="s">
        <v>595</v>
      </c>
      <c r="F31" s="28" t="s">
        <v>508</v>
      </c>
      <c r="G31" s="27" t="s">
        <v>596</v>
      </c>
      <c r="H31" s="28" t="s">
        <v>531</v>
      </c>
      <c r="I31" s="28" t="s">
        <v>511</v>
      </c>
      <c r="J31" s="27" t="s">
        <v>597</v>
      </c>
    </row>
    <row r="32" ht="25" customHeight="1" spans="1:10">
      <c r="A32" s="30"/>
      <c r="B32" s="30"/>
      <c r="C32" s="27" t="s">
        <v>518</v>
      </c>
      <c r="D32" s="27" t="s">
        <v>565</v>
      </c>
      <c r="E32" s="27" t="s">
        <v>598</v>
      </c>
      <c r="F32" s="28" t="s">
        <v>508</v>
      </c>
      <c r="G32" s="27" t="s">
        <v>596</v>
      </c>
      <c r="H32" s="28" t="s">
        <v>531</v>
      </c>
      <c r="I32" s="28" t="s">
        <v>511</v>
      </c>
      <c r="J32" s="27" t="s">
        <v>599</v>
      </c>
    </row>
    <row r="33" ht="25" customHeight="1" spans="1:10">
      <c r="A33" s="31"/>
      <c r="B33" s="31"/>
      <c r="C33" s="27" t="s">
        <v>505</v>
      </c>
      <c r="D33" s="27" t="s">
        <v>506</v>
      </c>
      <c r="E33" s="27" t="s">
        <v>600</v>
      </c>
      <c r="F33" s="28" t="s">
        <v>508</v>
      </c>
      <c r="G33" s="27" t="s">
        <v>601</v>
      </c>
      <c r="H33" s="28" t="s">
        <v>568</v>
      </c>
      <c r="I33" s="28" t="s">
        <v>511</v>
      </c>
      <c r="J33" s="27" t="s">
        <v>602</v>
      </c>
    </row>
  </sheetData>
  <mergeCells count="6">
    <mergeCell ref="A2:J2"/>
    <mergeCell ref="A3:H3"/>
    <mergeCell ref="A8:A22"/>
    <mergeCell ref="A23:A33"/>
    <mergeCell ref="B8:B22"/>
    <mergeCell ref="B23:B3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9.1047619047619" defaultRowHeight="12" customHeight="1" outlineLevelRow="5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55" t="s">
        <v>603</v>
      </c>
      <c r="B2" s="55"/>
      <c r="C2" s="55"/>
      <c r="D2" s="55"/>
      <c r="E2" s="55"/>
      <c r="F2" s="55"/>
      <c r="G2" s="55"/>
      <c r="H2" s="55"/>
      <c r="I2" s="55"/>
      <c r="J2" s="55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492</v>
      </c>
      <c r="B4" s="9" t="s">
        <v>493</v>
      </c>
      <c r="C4" s="9" t="s">
        <v>494</v>
      </c>
      <c r="D4" s="9" t="s">
        <v>495</v>
      </c>
      <c r="E4" s="9" t="s">
        <v>496</v>
      </c>
      <c r="F4" s="26" t="s">
        <v>497</v>
      </c>
      <c r="G4" s="9" t="s">
        <v>498</v>
      </c>
      <c r="H4" s="26" t="s">
        <v>499</v>
      </c>
      <c r="I4" s="26" t="s">
        <v>500</v>
      </c>
      <c r="J4" s="9" t="s">
        <v>501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customHeight="1" spans="1:1">
      <c r="A6" s="133" t="s">
        <v>604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workbookViewId="0">
      <selection activeCell="C13" sqref="C13"/>
    </sheetView>
  </sheetViews>
  <sheetFormatPr defaultColWidth="9.1047619047619" defaultRowHeight="14.25" customHeight="1" outlineLevelCol="4"/>
  <cols>
    <col min="1" max="1" width="20.6666666666667" style="119" customWidth="1"/>
    <col min="2" max="2" width="32.1047619047619" style="32" customWidth="1"/>
    <col min="3" max="3" width="27.6666666666667" style="32" customWidth="1"/>
    <col min="4" max="5" width="36.6666666666667" style="32" customWidth="1"/>
    <col min="6" max="6" width="9.1047619047619" style="21" customWidth="1"/>
    <col min="7" max="16384" width="9.1047619047619" style="21"/>
  </cols>
  <sheetData>
    <row r="1" ht="12" customHeight="1" spans="1:5">
      <c r="A1" s="120">
        <v>0</v>
      </c>
      <c r="B1" s="121">
        <v>1</v>
      </c>
      <c r="C1" s="122"/>
      <c r="D1" s="122"/>
      <c r="E1" s="122"/>
    </row>
    <row r="2" ht="36" customHeight="1" spans="1:5">
      <c r="A2" s="55" t="s">
        <v>605</v>
      </c>
      <c r="B2" s="55"/>
      <c r="C2" s="55"/>
      <c r="D2" s="55"/>
      <c r="E2" s="55"/>
    </row>
    <row r="3" s="49" customFormat="1" ht="24" customHeight="1" spans="1:5">
      <c r="A3" s="24" t="s">
        <v>1</v>
      </c>
      <c r="B3" s="123"/>
      <c r="C3" s="106"/>
      <c r="D3" s="106"/>
      <c r="E3" s="106" t="s">
        <v>55</v>
      </c>
    </row>
    <row r="4" ht="21" customHeight="1" spans="1:5">
      <c r="A4" s="124" t="s">
        <v>75</v>
      </c>
      <c r="B4" s="125" t="s">
        <v>76</v>
      </c>
      <c r="C4" s="39" t="s">
        <v>606</v>
      </c>
      <c r="D4" s="40"/>
      <c r="E4" s="126"/>
    </row>
    <row r="5" ht="18.75" customHeight="1" spans="1:5">
      <c r="A5" s="127"/>
      <c r="B5" s="128"/>
      <c r="C5" s="38" t="s">
        <v>58</v>
      </c>
      <c r="D5" s="39" t="s">
        <v>77</v>
      </c>
      <c r="E5" s="38" t="s">
        <v>78</v>
      </c>
    </row>
    <row r="6" ht="18.75" customHeight="1" spans="1:5">
      <c r="A6" s="27" t="s">
        <v>87</v>
      </c>
      <c r="B6" s="27" t="s">
        <v>88</v>
      </c>
      <c r="C6" s="66">
        <v>1000</v>
      </c>
      <c r="D6" s="66"/>
      <c r="E6" s="66">
        <v>1000</v>
      </c>
    </row>
    <row r="7" ht="18.75" customHeight="1" spans="1:5">
      <c r="A7" s="27" t="s">
        <v>95</v>
      </c>
      <c r="B7" s="27" t="s">
        <v>96</v>
      </c>
      <c r="C7" s="66">
        <v>1000</v>
      </c>
      <c r="D7" s="66"/>
      <c r="E7" s="66">
        <v>1000</v>
      </c>
    </row>
    <row r="8" ht="18.75" customHeight="1" spans="1:5">
      <c r="A8" s="27" t="s">
        <v>97</v>
      </c>
      <c r="B8" s="27" t="s">
        <v>98</v>
      </c>
      <c r="C8" s="66">
        <v>1000</v>
      </c>
      <c r="D8" s="66"/>
      <c r="E8" s="66">
        <v>1000</v>
      </c>
    </row>
    <row r="9" ht="18.75" customHeight="1" spans="1:5">
      <c r="A9" s="129">
        <v>213</v>
      </c>
      <c r="B9" s="27" t="s">
        <v>110</v>
      </c>
      <c r="C9" s="66">
        <v>270</v>
      </c>
      <c r="D9" s="66"/>
      <c r="E9" s="66">
        <v>270</v>
      </c>
    </row>
    <row r="10" ht="18.75" customHeight="1" spans="1:5">
      <c r="A10" s="129">
        <v>21366</v>
      </c>
      <c r="B10" s="130" t="s">
        <v>117</v>
      </c>
      <c r="C10" s="66">
        <v>270</v>
      </c>
      <c r="D10" s="66"/>
      <c r="E10" s="66">
        <v>270</v>
      </c>
    </row>
    <row r="11" ht="18.75" customHeight="1" spans="1:5">
      <c r="A11" s="129">
        <v>2136699</v>
      </c>
      <c r="B11" s="130" t="s">
        <v>118</v>
      </c>
      <c r="C11" s="66">
        <v>270</v>
      </c>
      <c r="D11" s="66"/>
      <c r="E11" s="66">
        <v>270</v>
      </c>
    </row>
    <row r="12" s="53" customFormat="1" ht="18.75" customHeight="1" spans="1:5">
      <c r="A12" s="131" t="s">
        <v>191</v>
      </c>
      <c r="B12" s="132"/>
      <c r="C12" s="71">
        <f>C6+C9</f>
        <v>1270</v>
      </c>
      <c r="D12" s="71"/>
      <c r="E12" s="71">
        <f>E6+E9</f>
        <v>1270</v>
      </c>
    </row>
  </sheetData>
  <mergeCells count="6">
    <mergeCell ref="A2:E2"/>
    <mergeCell ref="A3:C3"/>
    <mergeCell ref="C4:E4"/>
    <mergeCell ref="A12:B12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opLeftCell="A2" workbookViewId="0">
      <selection activeCell="A7" sqref="A7"/>
    </sheetView>
  </sheetViews>
  <sheetFormatPr defaultColWidth="7.36190476190476" defaultRowHeight="11.25" outlineLevelRow="6" outlineLevelCol="4"/>
  <cols>
    <col min="1" max="1" width="20.3333333333333" style="110" customWidth="1"/>
    <col min="2" max="2" width="21.1428571428571" style="110" customWidth="1"/>
    <col min="3" max="5" width="27.6380952380952" style="110" customWidth="1"/>
    <col min="6" max="16384" width="7.36190476190476" style="110"/>
  </cols>
  <sheetData>
    <row r="1" ht="21" customHeight="1" spans="5:5">
      <c r="E1" s="111"/>
    </row>
    <row r="2" ht="33.75" customHeight="1" spans="1:5">
      <c r="A2" s="55" t="s">
        <v>607</v>
      </c>
      <c r="B2" s="55"/>
      <c r="C2" s="55"/>
      <c r="D2" s="55"/>
      <c r="E2" s="55"/>
    </row>
    <row r="3" ht="15" customHeight="1" spans="1:5">
      <c r="A3" s="112" t="s">
        <v>608</v>
      </c>
      <c r="B3" s="112"/>
      <c r="C3" s="112"/>
      <c r="D3" s="112"/>
      <c r="E3" s="113" t="s">
        <v>398</v>
      </c>
    </row>
    <row r="4" s="110" customFormat="1" ht="20.25" customHeight="1" spans="1:5">
      <c r="A4" s="114" t="s">
        <v>75</v>
      </c>
      <c r="B4" s="38" t="s">
        <v>76</v>
      </c>
      <c r="C4" s="115" t="s">
        <v>609</v>
      </c>
      <c r="D4" s="115" t="s">
        <v>609</v>
      </c>
      <c r="E4" s="115" t="s">
        <v>609</v>
      </c>
    </row>
    <row r="5" s="110" customFormat="1" ht="12.75" customHeight="1" spans="1:5">
      <c r="A5" s="116"/>
      <c r="B5" s="42"/>
      <c r="C5" s="115" t="s">
        <v>58</v>
      </c>
      <c r="D5" s="115" t="s">
        <v>77</v>
      </c>
      <c r="E5" s="115" t="s">
        <v>78</v>
      </c>
    </row>
    <row r="6" ht="20" customHeight="1" spans="1:5">
      <c r="A6" s="117" t="s">
        <v>58</v>
      </c>
      <c r="B6" s="117" t="s">
        <v>502</v>
      </c>
      <c r="C6" s="115" t="s">
        <v>610</v>
      </c>
      <c r="D6" s="115" t="s">
        <v>610</v>
      </c>
      <c r="E6" s="115" t="s">
        <v>610</v>
      </c>
    </row>
    <row r="7" ht="13.5" spans="1:5">
      <c r="A7" s="112" t="s">
        <v>611</v>
      </c>
      <c r="B7" s="112"/>
      <c r="C7" s="118"/>
      <c r="D7" s="118"/>
      <c r="E7" s="118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topLeftCell="K4" workbookViewId="0">
      <selection activeCell="T8" sqref="T8:T13"/>
    </sheetView>
  </sheetViews>
  <sheetFormatPr defaultColWidth="9.1047619047619" defaultRowHeight="14.25" customHeight="1"/>
  <cols>
    <col min="1" max="1" width="36.6380952380952" style="32" customWidth="1"/>
    <col min="2" max="2" width="21.6666666666667" style="32" customWidth="1"/>
    <col min="3" max="3" width="35.3333333333333" style="32" customWidth="1"/>
    <col min="4" max="4" width="7.66666666666667" style="32" customWidth="1"/>
    <col min="5" max="6" width="10.3333333333333" style="32" customWidth="1"/>
    <col min="7" max="7" width="12" style="32" customWidth="1"/>
    <col min="8" max="12" width="10" style="32" customWidth="1"/>
    <col min="13" max="13" width="9.1047619047619" style="21" customWidth="1"/>
    <col min="14" max="16" width="12.1047619047619" style="32" customWidth="1"/>
    <col min="17" max="18" width="10" style="32" customWidth="1"/>
    <col min="19" max="19" width="9.1047619047619" style="2" customWidth="1"/>
    <col min="20" max="21" width="9.1047619047619" style="32" customWidth="1"/>
    <col min="22" max="23" width="12.6666666666667" style="32" customWidth="1"/>
    <col min="24" max="24" width="9.1047619047619" style="2" customWidth="1"/>
    <col min="25" max="25" width="10.447619047619" style="32" customWidth="1"/>
    <col min="26" max="26" width="9.1047619047619" style="21" customWidth="1"/>
    <col min="27" max="16384" width="9.1047619047619" style="21"/>
  </cols>
  <sheetData>
    <row r="1" ht="13.5" customHeight="1" spans="13:25">
      <c r="M1" s="104"/>
      <c r="X1" s="15"/>
      <c r="Y1" s="3"/>
    </row>
    <row r="2" s="92" customFormat="1" ht="45" customHeight="1" spans="1:25">
      <c r="A2" s="55" t="s">
        <v>612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="19" customFormat="1" ht="26.25" customHeight="1" spans="1:25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05"/>
      <c r="N3" s="49"/>
      <c r="O3" s="49"/>
      <c r="P3" s="49"/>
      <c r="Q3" s="49"/>
      <c r="R3" s="49"/>
      <c r="T3" s="49"/>
      <c r="U3" s="49"/>
      <c r="V3" s="49"/>
      <c r="W3" s="49"/>
      <c r="X3" s="106" t="s">
        <v>398</v>
      </c>
      <c r="Y3" s="106"/>
    </row>
    <row r="4" ht="15.75" customHeight="1" spans="1:25">
      <c r="A4" s="57" t="s">
        <v>613</v>
      </c>
      <c r="B4" s="58" t="s">
        <v>614</v>
      </c>
      <c r="C4" s="58" t="s">
        <v>615</v>
      </c>
      <c r="D4" s="58" t="s">
        <v>616</v>
      </c>
      <c r="E4" s="58" t="s">
        <v>617</v>
      </c>
      <c r="F4" s="58" t="s">
        <v>618</v>
      </c>
      <c r="G4" s="81" t="s">
        <v>410</v>
      </c>
      <c r="H4" s="81"/>
      <c r="I4" s="81"/>
      <c r="J4" s="81"/>
      <c r="K4" s="81"/>
      <c r="L4" s="81"/>
      <c r="M4" s="40"/>
      <c r="N4" s="81"/>
      <c r="O4" s="81"/>
      <c r="P4" s="81"/>
      <c r="Q4" s="81"/>
      <c r="R4" s="81"/>
      <c r="S4" s="82"/>
      <c r="T4" s="81"/>
      <c r="U4" s="81"/>
      <c r="V4" s="81"/>
      <c r="W4" s="81"/>
      <c r="X4" s="82"/>
      <c r="Y4" s="90"/>
    </row>
    <row r="5" ht="17.25" customHeight="1" spans="1:25">
      <c r="A5" s="60"/>
      <c r="B5" s="61"/>
      <c r="C5" s="61"/>
      <c r="D5" s="61"/>
      <c r="E5" s="61"/>
      <c r="F5" s="61"/>
      <c r="G5" s="61" t="s">
        <v>58</v>
      </c>
      <c r="H5" s="93" t="s">
        <v>61</v>
      </c>
      <c r="I5" s="93"/>
      <c r="J5" s="93"/>
      <c r="K5" s="93"/>
      <c r="L5" s="93"/>
      <c r="M5" s="93"/>
      <c r="N5" s="93"/>
      <c r="O5" s="93"/>
      <c r="P5" s="61"/>
      <c r="Q5" s="61" t="s">
        <v>619</v>
      </c>
      <c r="R5" s="61" t="s">
        <v>620</v>
      </c>
      <c r="S5" s="83" t="s">
        <v>621</v>
      </c>
      <c r="T5" s="84" t="s">
        <v>622</v>
      </c>
      <c r="U5" s="84"/>
      <c r="V5" s="84"/>
      <c r="W5" s="84"/>
      <c r="X5" s="91"/>
      <c r="Y5" s="85"/>
    </row>
    <row r="6" ht="71" customHeight="1" spans="1:25">
      <c r="A6" s="64"/>
      <c r="B6" s="85"/>
      <c r="C6" s="85"/>
      <c r="D6" s="85"/>
      <c r="E6" s="85"/>
      <c r="F6" s="85"/>
      <c r="G6" s="84"/>
      <c r="H6" s="63" t="s">
        <v>60</v>
      </c>
      <c r="I6" s="63" t="s">
        <v>464</v>
      </c>
      <c r="J6" s="63" t="s">
        <v>465</v>
      </c>
      <c r="K6" s="63" t="s">
        <v>466</v>
      </c>
      <c r="L6" s="63" t="s">
        <v>467</v>
      </c>
      <c r="M6" s="63" t="s">
        <v>468</v>
      </c>
      <c r="N6" s="76" t="s">
        <v>469</v>
      </c>
      <c r="O6" s="76" t="s">
        <v>470</v>
      </c>
      <c r="P6" s="76" t="s">
        <v>623</v>
      </c>
      <c r="Q6" s="85"/>
      <c r="R6" s="85"/>
      <c r="S6" s="86"/>
      <c r="T6" s="85" t="s">
        <v>60</v>
      </c>
      <c r="U6" s="85" t="s">
        <v>65</v>
      </c>
      <c r="V6" s="85" t="s">
        <v>463</v>
      </c>
      <c r="W6" s="85" t="s">
        <v>67</v>
      </c>
      <c r="X6" s="86" t="s">
        <v>68</v>
      </c>
      <c r="Y6" s="85" t="s">
        <v>69</v>
      </c>
    </row>
    <row r="7" ht="15" customHeight="1" spans="1:25">
      <c r="A7" s="4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  <c r="R7" s="95">
        <v>18</v>
      </c>
      <c r="S7" s="95">
        <v>19</v>
      </c>
      <c r="T7" s="95">
        <v>20</v>
      </c>
      <c r="U7" s="95">
        <v>21</v>
      </c>
      <c r="V7" s="95">
        <v>22</v>
      </c>
      <c r="W7" s="95">
        <v>23</v>
      </c>
      <c r="X7" s="95">
        <v>24</v>
      </c>
      <c r="Y7" s="95">
        <v>25</v>
      </c>
    </row>
    <row r="8" ht="18" customHeight="1" spans="1:25">
      <c r="A8" s="96" t="s">
        <v>71</v>
      </c>
      <c r="B8" s="96"/>
      <c r="C8" s="96"/>
      <c r="D8" s="96"/>
      <c r="E8" s="96"/>
      <c r="F8" s="97">
        <v>30</v>
      </c>
      <c r="G8" s="97">
        <v>30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107"/>
      <c r="S8" s="107"/>
      <c r="T8" s="97">
        <v>30</v>
      </c>
      <c r="U8" s="107"/>
      <c r="V8" s="107"/>
      <c r="W8" s="107"/>
      <c r="X8" s="107"/>
      <c r="Y8" s="97">
        <v>30</v>
      </c>
    </row>
    <row r="9" ht="18" customHeight="1" spans="1:25">
      <c r="A9" s="96" t="s">
        <v>72</v>
      </c>
      <c r="B9" s="96" t="s">
        <v>502</v>
      </c>
      <c r="C9" s="96" t="s">
        <v>502</v>
      </c>
      <c r="D9" s="96" t="s">
        <v>502</v>
      </c>
      <c r="E9" s="96" t="s">
        <v>502</v>
      </c>
      <c r="F9" s="97">
        <v>30</v>
      </c>
      <c r="G9" s="97">
        <v>30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107"/>
      <c r="S9" s="107"/>
      <c r="T9" s="97">
        <v>30</v>
      </c>
      <c r="U9" s="107"/>
      <c r="V9" s="107"/>
      <c r="W9" s="107"/>
      <c r="X9" s="107"/>
      <c r="Y9" s="97">
        <v>30</v>
      </c>
    </row>
    <row r="10" ht="18" customHeight="1" spans="1:25">
      <c r="A10" s="96" t="s">
        <v>570</v>
      </c>
      <c r="B10" s="96" t="s">
        <v>624</v>
      </c>
      <c r="C10" s="96" t="s">
        <v>625</v>
      </c>
      <c r="D10" s="96" t="s">
        <v>626</v>
      </c>
      <c r="E10" s="96" t="s">
        <v>190</v>
      </c>
      <c r="F10" s="98">
        <v>3</v>
      </c>
      <c r="G10" s="97">
        <v>3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107"/>
      <c r="S10" s="107"/>
      <c r="T10" s="97">
        <v>3</v>
      </c>
      <c r="U10" s="107"/>
      <c r="V10" s="107"/>
      <c r="W10" s="107"/>
      <c r="X10" s="107"/>
      <c r="Y10" s="97">
        <v>3</v>
      </c>
    </row>
    <row r="11" ht="18" customHeight="1" spans="1:25">
      <c r="A11" s="96" t="s">
        <v>570</v>
      </c>
      <c r="B11" s="96" t="s">
        <v>627</v>
      </c>
      <c r="C11" s="96" t="s">
        <v>628</v>
      </c>
      <c r="D11" s="96" t="s">
        <v>629</v>
      </c>
      <c r="E11" s="96" t="s">
        <v>200</v>
      </c>
      <c r="F11" s="98">
        <v>10</v>
      </c>
      <c r="G11" s="97">
        <v>10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107"/>
      <c r="S11" s="107"/>
      <c r="T11" s="97">
        <v>10</v>
      </c>
      <c r="U11" s="107"/>
      <c r="V11" s="107"/>
      <c r="W11" s="107"/>
      <c r="X11" s="107"/>
      <c r="Y11" s="97">
        <v>10</v>
      </c>
    </row>
    <row r="12" ht="18" customHeight="1" spans="1:25">
      <c r="A12" s="96" t="s">
        <v>570</v>
      </c>
      <c r="B12" s="96" t="s">
        <v>630</v>
      </c>
      <c r="C12" s="96" t="s">
        <v>631</v>
      </c>
      <c r="D12" s="96" t="s">
        <v>629</v>
      </c>
      <c r="E12" s="96" t="s">
        <v>200</v>
      </c>
      <c r="F12" s="98">
        <v>14</v>
      </c>
      <c r="G12" s="97">
        <v>14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107"/>
      <c r="S12" s="107"/>
      <c r="T12" s="97">
        <v>14</v>
      </c>
      <c r="U12" s="107"/>
      <c r="V12" s="107"/>
      <c r="W12" s="107"/>
      <c r="X12" s="107"/>
      <c r="Y12" s="97">
        <v>14</v>
      </c>
    </row>
    <row r="13" ht="18" customHeight="1" spans="1:25">
      <c r="A13" s="96" t="s">
        <v>570</v>
      </c>
      <c r="B13" s="96" t="s">
        <v>632</v>
      </c>
      <c r="C13" s="96" t="s">
        <v>632</v>
      </c>
      <c r="D13" s="96" t="s">
        <v>629</v>
      </c>
      <c r="E13" s="96" t="s">
        <v>200</v>
      </c>
      <c r="F13" s="98">
        <v>3</v>
      </c>
      <c r="G13" s="97">
        <v>3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107"/>
      <c r="S13" s="107"/>
      <c r="T13" s="97">
        <v>3</v>
      </c>
      <c r="U13" s="107"/>
      <c r="V13" s="107"/>
      <c r="W13" s="107"/>
      <c r="X13" s="107"/>
      <c r="Y13" s="97">
        <v>3</v>
      </c>
    </row>
    <row r="14" s="53" customFormat="1" ht="18" customHeight="1" spans="1:25">
      <c r="A14" s="99" t="s">
        <v>191</v>
      </c>
      <c r="B14" s="100"/>
      <c r="C14" s="100"/>
      <c r="D14" s="100"/>
      <c r="E14" s="101"/>
      <c r="F14" s="102">
        <v>30</v>
      </c>
      <c r="G14" s="102">
        <v>30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8"/>
      <c r="S14" s="109"/>
      <c r="T14" s="102">
        <v>30</v>
      </c>
      <c r="U14" s="108"/>
      <c r="V14" s="108"/>
      <c r="W14" s="108"/>
      <c r="X14" s="109"/>
      <c r="Y14" s="102">
        <v>30</v>
      </c>
    </row>
    <row r="15" customHeight="1" spans="7:25">
      <c r="G15" s="103"/>
      <c r="H15" s="103"/>
      <c r="I15" s="103"/>
      <c r="J15" s="103"/>
      <c r="K15" s="103"/>
      <c r="L15" s="103"/>
      <c r="M15" s="20"/>
      <c r="N15" s="103"/>
      <c r="O15" s="103"/>
      <c r="P15" s="103"/>
      <c r="Q15" s="103"/>
      <c r="R15" s="103"/>
      <c r="T15" s="103"/>
      <c r="U15" s="103"/>
      <c r="V15" s="103"/>
      <c r="W15" s="103"/>
      <c r="Y15" s="103"/>
    </row>
  </sheetData>
  <mergeCells count="17">
    <mergeCell ref="A2:Y2"/>
    <mergeCell ref="A3:F3"/>
    <mergeCell ref="X3:Y3"/>
    <mergeCell ref="G4:Y4"/>
    <mergeCell ref="H5:P5"/>
    <mergeCell ref="T5:Y5"/>
    <mergeCell ref="A14:E14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"/>
  <sheetViews>
    <sheetView topLeftCell="L7" workbookViewId="0">
      <selection activeCell="A12" sqref="$A12:$XFD12"/>
    </sheetView>
  </sheetViews>
  <sheetFormatPr defaultColWidth="9.1047619047619" defaultRowHeight="14.25" customHeight="1"/>
  <cols>
    <col min="1" max="1" width="13.8571428571429" style="25" customWidth="1"/>
    <col min="2" max="2" width="15.3619047619048" style="25" customWidth="1"/>
    <col min="3" max="3" width="15.4285714285714" style="25" customWidth="1"/>
    <col min="4" max="7" width="9.1047619047619" style="25" customWidth="1"/>
    <col min="8" max="8" width="12" style="32" customWidth="1"/>
    <col min="9" max="13" width="10" style="32" customWidth="1"/>
    <col min="14" max="14" width="10.8952380952381" style="2" customWidth="1"/>
    <col min="15" max="15" width="13.8190476190476" style="32" customWidth="1"/>
    <col min="16" max="16" width="13.0952380952381" style="32" customWidth="1"/>
    <col min="17" max="17" width="9.1047619047619" style="32" customWidth="1"/>
    <col min="18" max="19" width="10" style="32" customWidth="1"/>
    <col min="20" max="20" width="9.1047619047619" style="2" customWidth="1"/>
    <col min="21" max="22" width="9.1047619047619" style="32" customWidth="1"/>
    <col min="23" max="24" width="12.6666666666667" style="32" customWidth="1"/>
    <col min="25" max="25" width="9.1047619047619" style="2" customWidth="1"/>
    <col min="26" max="26" width="10.447619047619" style="32" customWidth="1"/>
    <col min="27" max="27" width="9.1047619047619" style="21" customWidth="1"/>
    <col min="28" max="16384" width="9.1047619047619" style="21"/>
  </cols>
  <sheetData>
    <row r="1" ht="13.5" customHeight="1" spans="1:26">
      <c r="A1" s="32"/>
      <c r="B1" s="32"/>
      <c r="C1" s="32"/>
      <c r="D1" s="32"/>
      <c r="E1" s="32"/>
      <c r="F1" s="32"/>
      <c r="G1" s="32"/>
      <c r="H1" s="54"/>
      <c r="I1" s="54"/>
      <c r="J1" s="54"/>
      <c r="K1" s="54"/>
      <c r="L1" s="54"/>
      <c r="M1" s="54"/>
      <c r="N1" s="72"/>
      <c r="O1" s="54"/>
      <c r="P1" s="54"/>
      <c r="Q1" s="54"/>
      <c r="R1" s="54"/>
      <c r="S1" s="54"/>
      <c r="T1" s="79"/>
      <c r="U1" s="54"/>
      <c r="V1" s="54"/>
      <c r="W1" s="54"/>
      <c r="X1" s="54"/>
      <c r="Y1" s="87"/>
      <c r="Z1" s="88"/>
    </row>
    <row r="2" s="52" customFormat="1" ht="45" customHeight="1" spans="1:26">
      <c r="A2" s="55" t="s">
        <v>633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89"/>
    </row>
    <row r="3" s="19" customFormat="1" ht="26.25" customHeight="1" spans="1:26">
      <c r="A3" s="7" t="s">
        <v>1</v>
      </c>
      <c r="B3" s="49"/>
      <c r="C3" s="49"/>
      <c r="D3" s="49"/>
      <c r="E3" s="49"/>
      <c r="F3" s="49"/>
      <c r="G3" s="49"/>
      <c r="H3" s="56"/>
      <c r="I3" s="56"/>
      <c r="J3" s="56"/>
      <c r="K3" s="56"/>
      <c r="L3" s="56"/>
      <c r="M3" s="56"/>
      <c r="N3" s="73"/>
      <c r="O3" s="56"/>
      <c r="P3" s="56"/>
      <c r="Q3" s="56"/>
      <c r="R3" s="56"/>
      <c r="S3" s="56"/>
      <c r="T3" s="80"/>
      <c r="U3" s="56"/>
      <c r="V3" s="56"/>
      <c r="W3" s="56"/>
      <c r="X3" s="56"/>
      <c r="Y3" s="37" t="s">
        <v>398</v>
      </c>
      <c r="Z3" s="37"/>
    </row>
    <row r="4" ht="15.75" customHeight="1" spans="1:26">
      <c r="A4" s="57" t="s">
        <v>613</v>
      </c>
      <c r="B4" s="58" t="s">
        <v>634</v>
      </c>
      <c r="C4" s="57" t="s">
        <v>635</v>
      </c>
      <c r="D4" s="57" t="s">
        <v>636</v>
      </c>
      <c r="E4" s="57" t="s">
        <v>637</v>
      </c>
      <c r="F4" s="57" t="s">
        <v>638</v>
      </c>
      <c r="G4" s="57" t="s">
        <v>639</v>
      </c>
      <c r="H4" s="59" t="s">
        <v>410</v>
      </c>
      <c r="I4" s="59"/>
      <c r="J4" s="59"/>
      <c r="K4" s="59"/>
      <c r="L4" s="59"/>
      <c r="M4" s="59"/>
      <c r="N4" s="74"/>
      <c r="O4" s="59"/>
      <c r="P4" s="59"/>
      <c r="Q4" s="59"/>
      <c r="R4" s="81"/>
      <c r="S4" s="81"/>
      <c r="T4" s="82"/>
      <c r="U4" s="81"/>
      <c r="V4" s="81"/>
      <c r="W4" s="81"/>
      <c r="X4" s="81"/>
      <c r="Y4" s="82"/>
      <c r="Z4" s="90"/>
    </row>
    <row r="5" ht="17.25" customHeight="1" spans="1:26">
      <c r="A5" s="60"/>
      <c r="B5" s="61"/>
      <c r="C5" s="60"/>
      <c r="D5" s="60"/>
      <c r="E5" s="60"/>
      <c r="F5" s="60"/>
      <c r="G5" s="62"/>
      <c r="H5" s="63" t="s">
        <v>58</v>
      </c>
      <c r="I5" s="63" t="s">
        <v>61</v>
      </c>
      <c r="J5" s="63"/>
      <c r="K5" s="63"/>
      <c r="L5" s="63"/>
      <c r="M5" s="63"/>
      <c r="N5" s="63"/>
      <c r="O5" s="63"/>
      <c r="P5" s="63"/>
      <c r="Q5" s="63"/>
      <c r="R5" s="61" t="s">
        <v>619</v>
      </c>
      <c r="S5" s="61" t="s">
        <v>640</v>
      </c>
      <c r="T5" s="83" t="s">
        <v>621</v>
      </c>
      <c r="U5" s="84" t="s">
        <v>622</v>
      </c>
      <c r="V5" s="84"/>
      <c r="W5" s="84"/>
      <c r="X5" s="84"/>
      <c r="Y5" s="91"/>
      <c r="Z5" s="85"/>
    </row>
    <row r="6" ht="49" customHeight="1" spans="1:26">
      <c r="A6" s="64"/>
      <c r="B6" s="61"/>
      <c r="C6" s="60"/>
      <c r="D6" s="60"/>
      <c r="E6" s="60"/>
      <c r="F6" s="60"/>
      <c r="G6" s="62"/>
      <c r="H6" s="63"/>
      <c r="I6" s="63" t="s">
        <v>60</v>
      </c>
      <c r="J6" s="63" t="s">
        <v>464</v>
      </c>
      <c r="K6" s="63" t="s">
        <v>465</v>
      </c>
      <c r="L6" s="63" t="s">
        <v>466</v>
      </c>
      <c r="M6" s="63" t="s">
        <v>467</v>
      </c>
      <c r="N6" s="75" t="s">
        <v>468</v>
      </c>
      <c r="O6" s="76" t="s">
        <v>469</v>
      </c>
      <c r="P6" s="76" t="s">
        <v>470</v>
      </c>
      <c r="Q6" s="63" t="s">
        <v>623</v>
      </c>
      <c r="R6" s="85"/>
      <c r="S6" s="85"/>
      <c r="T6" s="86"/>
      <c r="U6" s="85" t="s">
        <v>60</v>
      </c>
      <c r="V6" s="85" t="s">
        <v>65</v>
      </c>
      <c r="W6" s="85" t="s">
        <v>463</v>
      </c>
      <c r="X6" s="85" t="s">
        <v>67</v>
      </c>
      <c r="Y6" s="86" t="s">
        <v>68</v>
      </c>
      <c r="Z6" s="85" t="s">
        <v>69</v>
      </c>
    </row>
    <row r="7" ht="17.25" customHeight="1" spans="1:2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  <c r="X7" s="64">
        <v>24</v>
      </c>
      <c r="Y7" s="64">
        <v>25</v>
      </c>
      <c r="Z7" s="64">
        <v>26</v>
      </c>
    </row>
    <row r="8" ht="33" customHeight="1" spans="1:26">
      <c r="A8" s="65" t="s">
        <v>71</v>
      </c>
      <c r="B8" s="65"/>
      <c r="C8" s="65"/>
      <c r="D8" s="65"/>
      <c r="E8" s="65"/>
      <c r="F8" s="65"/>
      <c r="G8" s="65"/>
      <c r="H8" s="66">
        <v>70</v>
      </c>
      <c r="I8" s="66">
        <v>60</v>
      </c>
      <c r="J8" s="66">
        <v>60</v>
      </c>
      <c r="K8" s="77" t="s">
        <v>502</v>
      </c>
      <c r="L8" s="77" t="s">
        <v>502</v>
      </c>
      <c r="M8" s="77" t="s">
        <v>502</v>
      </c>
      <c r="N8" s="77" t="s">
        <v>502</v>
      </c>
      <c r="O8" s="77" t="s">
        <v>502</v>
      </c>
      <c r="P8" s="77"/>
      <c r="Q8" s="77"/>
      <c r="R8" s="77" t="s">
        <v>502</v>
      </c>
      <c r="S8" s="77" t="s">
        <v>502</v>
      </c>
      <c r="T8" s="77" t="s">
        <v>502</v>
      </c>
      <c r="U8" s="66">
        <v>10</v>
      </c>
      <c r="V8" s="66"/>
      <c r="W8" s="66"/>
      <c r="X8" s="66"/>
      <c r="Y8" s="66"/>
      <c r="Z8" s="66">
        <v>10</v>
      </c>
    </row>
    <row r="9" ht="32" customHeight="1" spans="1:26">
      <c r="A9" s="65" t="s">
        <v>72</v>
      </c>
      <c r="B9" s="27" t="s">
        <v>502</v>
      </c>
      <c r="C9" s="27" t="s">
        <v>502</v>
      </c>
      <c r="D9" s="27" t="s">
        <v>502</v>
      </c>
      <c r="E9" s="27" t="s">
        <v>502</v>
      </c>
      <c r="F9" s="27" t="s">
        <v>502</v>
      </c>
      <c r="G9" s="27" t="s">
        <v>502</v>
      </c>
      <c r="H9" s="66">
        <v>70</v>
      </c>
      <c r="I9" s="66">
        <v>60</v>
      </c>
      <c r="J9" s="66">
        <v>60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66">
        <v>10</v>
      </c>
      <c r="V9" s="66"/>
      <c r="W9" s="66"/>
      <c r="X9" s="66"/>
      <c r="Y9" s="66"/>
      <c r="Z9" s="66">
        <v>10</v>
      </c>
    </row>
    <row r="10" ht="46" customHeight="1" spans="1:26">
      <c r="A10" s="67" t="s">
        <v>503</v>
      </c>
      <c r="B10" s="27" t="s">
        <v>641</v>
      </c>
      <c r="C10" s="27" t="s">
        <v>642</v>
      </c>
      <c r="D10" s="27" t="s">
        <v>78</v>
      </c>
      <c r="E10" s="27" t="s">
        <v>643</v>
      </c>
      <c r="F10" s="27" t="s">
        <v>110</v>
      </c>
      <c r="G10" s="27" t="s">
        <v>502</v>
      </c>
      <c r="H10" s="66">
        <v>60</v>
      </c>
      <c r="I10" s="66">
        <v>60</v>
      </c>
      <c r="J10" s="66">
        <v>60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66"/>
      <c r="V10" s="66"/>
      <c r="W10" s="66"/>
      <c r="X10" s="66"/>
      <c r="Y10" s="66"/>
      <c r="Z10" s="66"/>
    </row>
    <row r="11" ht="42" customHeight="1" spans="1:26">
      <c r="A11" s="67" t="s">
        <v>570</v>
      </c>
      <c r="B11" s="27" t="s">
        <v>644</v>
      </c>
      <c r="C11" s="27" t="s">
        <v>642</v>
      </c>
      <c r="D11" s="27" t="s">
        <v>78</v>
      </c>
      <c r="E11" s="27" t="s">
        <v>643</v>
      </c>
      <c r="F11" s="27" t="s">
        <v>86</v>
      </c>
      <c r="G11" s="27" t="s">
        <v>502</v>
      </c>
      <c r="H11" s="66">
        <v>10</v>
      </c>
      <c r="I11" s="66"/>
      <c r="J11" s="6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66">
        <v>10</v>
      </c>
      <c r="V11" s="66"/>
      <c r="W11" s="66"/>
      <c r="X11" s="66"/>
      <c r="Y11" s="66"/>
      <c r="Z11" s="66">
        <v>10</v>
      </c>
    </row>
    <row r="12" s="53" customFormat="1" ht="18.75" customHeight="1" spans="1:26">
      <c r="A12" s="68" t="s">
        <v>191</v>
      </c>
      <c r="B12" s="69"/>
      <c r="C12" s="69"/>
      <c r="D12" s="69"/>
      <c r="E12" s="69"/>
      <c r="F12" s="69"/>
      <c r="G12" s="70"/>
      <c r="H12" s="71">
        <v>70</v>
      </c>
      <c r="I12" s="71">
        <v>60</v>
      </c>
      <c r="J12" s="71">
        <v>60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1">
        <v>10</v>
      </c>
      <c r="V12" s="71"/>
      <c r="W12" s="71"/>
      <c r="X12" s="71"/>
      <c r="Y12" s="71"/>
      <c r="Z12" s="71">
        <v>10</v>
      </c>
    </row>
  </sheetData>
  <mergeCells count="18">
    <mergeCell ref="A2:Y2"/>
    <mergeCell ref="A3:D3"/>
    <mergeCell ref="Y3:Z3"/>
    <mergeCell ref="H4:Z4"/>
    <mergeCell ref="I5:Q5"/>
    <mergeCell ref="U5:Z5"/>
    <mergeCell ref="A12:G12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tabSelected="1" workbookViewId="0">
      <selection activeCell="P11" sqref="P11"/>
    </sheetView>
  </sheetViews>
  <sheetFormatPr defaultColWidth="9.1047619047619" defaultRowHeight="14.25" customHeight="1"/>
  <cols>
    <col min="1" max="1" width="27.8190476190476" style="32" customWidth="1"/>
    <col min="2" max="4" width="13.447619047619" style="32" customWidth="1"/>
    <col min="5" max="14" width="10.3333333333333" style="32" customWidth="1"/>
    <col min="15" max="15" width="9.1047619047619" style="21" customWidth="1"/>
    <col min="16" max="16384" width="9.1047619047619" style="21"/>
  </cols>
  <sheetData>
    <row r="1" ht="13.5" customHeight="1" spans="4:14">
      <c r="D1" s="33"/>
      <c r="N1" s="15"/>
    </row>
    <row r="2" ht="35.25" customHeight="1" spans="1:14">
      <c r="A2" s="34" t="s">
        <v>645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19" customFormat="1" ht="24" customHeight="1" spans="1:14">
      <c r="A3" s="35" t="s">
        <v>1</v>
      </c>
      <c r="B3" s="36"/>
      <c r="C3" s="36"/>
      <c r="D3" s="37"/>
      <c r="E3" s="36"/>
      <c r="F3" s="36"/>
      <c r="G3" s="36"/>
      <c r="H3" s="36"/>
      <c r="I3" s="36"/>
      <c r="J3" s="49"/>
      <c r="K3" s="49"/>
      <c r="L3" s="49"/>
      <c r="M3" s="49"/>
      <c r="N3" s="50" t="s">
        <v>398</v>
      </c>
    </row>
    <row r="4" ht="19.5" customHeight="1" spans="1:14">
      <c r="A4" s="38" t="s">
        <v>646</v>
      </c>
      <c r="B4" s="39" t="s">
        <v>410</v>
      </c>
      <c r="C4" s="40"/>
      <c r="D4" s="40"/>
      <c r="E4" s="39" t="s">
        <v>647</v>
      </c>
      <c r="F4" s="40"/>
      <c r="G4" s="40"/>
      <c r="H4" s="40"/>
      <c r="I4" s="40"/>
      <c r="J4" s="40"/>
      <c r="K4" s="40"/>
      <c r="L4" s="40"/>
      <c r="M4" s="40"/>
      <c r="N4" s="40"/>
    </row>
    <row r="5" ht="40.5" customHeight="1" spans="1:14">
      <c r="A5" s="41"/>
      <c r="B5" s="42" t="s">
        <v>58</v>
      </c>
      <c r="C5" s="10" t="s">
        <v>61</v>
      </c>
      <c r="D5" s="43" t="s">
        <v>484</v>
      </c>
      <c r="E5" s="26" t="s">
        <v>648</v>
      </c>
      <c r="F5" s="26" t="s">
        <v>649</v>
      </c>
      <c r="G5" s="26" t="s">
        <v>650</v>
      </c>
      <c r="H5" s="26" t="s">
        <v>651</v>
      </c>
      <c r="I5" s="26" t="s">
        <v>652</v>
      </c>
      <c r="J5" s="26" t="s">
        <v>653</v>
      </c>
      <c r="K5" s="26" t="s">
        <v>654</v>
      </c>
      <c r="L5" s="26" t="s">
        <v>655</v>
      </c>
      <c r="M5" s="26" t="s">
        <v>656</v>
      </c>
      <c r="N5" s="26" t="s">
        <v>657</v>
      </c>
    </row>
    <row r="6" ht="19.5" customHeight="1" spans="1:14">
      <c r="A6" s="18">
        <v>1</v>
      </c>
      <c r="B6" s="18">
        <v>2</v>
      </c>
      <c r="C6" s="18">
        <v>3</v>
      </c>
      <c r="D6" s="44">
        <v>4</v>
      </c>
      <c r="E6" s="18">
        <v>5</v>
      </c>
      <c r="F6" s="18">
        <v>6</v>
      </c>
      <c r="G6" s="18">
        <v>7</v>
      </c>
      <c r="H6" s="44">
        <v>8</v>
      </c>
      <c r="I6" s="18">
        <v>9</v>
      </c>
      <c r="J6" s="18">
        <v>10</v>
      </c>
      <c r="K6" s="18">
        <v>11</v>
      </c>
      <c r="L6" s="44">
        <v>12</v>
      </c>
      <c r="M6" s="18">
        <v>13</v>
      </c>
      <c r="N6" s="18">
        <v>14</v>
      </c>
    </row>
    <row r="7" ht="18.75" customHeight="1" spans="1:14">
      <c r="A7" s="27" t="s">
        <v>71</v>
      </c>
      <c r="B7" s="45">
        <v>1000</v>
      </c>
      <c r="C7" s="45"/>
      <c r="D7" s="46">
        <v>1000</v>
      </c>
      <c r="E7" s="45">
        <v>130</v>
      </c>
      <c r="F7" s="45">
        <v>130</v>
      </c>
      <c r="G7" s="45">
        <v>100</v>
      </c>
      <c r="H7" s="46">
        <v>130</v>
      </c>
      <c r="I7" s="45">
        <v>80</v>
      </c>
      <c r="J7" s="45">
        <v>90</v>
      </c>
      <c r="K7" s="45">
        <v>80</v>
      </c>
      <c r="L7" s="46">
        <v>100</v>
      </c>
      <c r="M7" s="45">
        <v>140</v>
      </c>
      <c r="N7" s="51">
        <v>20</v>
      </c>
    </row>
    <row r="8" ht="30" customHeight="1" spans="1:14">
      <c r="A8" s="27" t="s">
        <v>72</v>
      </c>
      <c r="B8" s="45">
        <v>1000</v>
      </c>
      <c r="C8" s="45"/>
      <c r="D8" s="46">
        <v>1000</v>
      </c>
      <c r="E8" s="45">
        <v>130</v>
      </c>
      <c r="F8" s="45">
        <v>130</v>
      </c>
      <c r="G8" s="45">
        <v>100</v>
      </c>
      <c r="H8" s="46">
        <v>130</v>
      </c>
      <c r="I8" s="45">
        <v>80</v>
      </c>
      <c r="J8" s="45">
        <v>90</v>
      </c>
      <c r="K8" s="45">
        <v>80</v>
      </c>
      <c r="L8" s="46">
        <v>100</v>
      </c>
      <c r="M8" s="45">
        <v>140</v>
      </c>
      <c r="N8" s="51">
        <v>20</v>
      </c>
    </row>
    <row r="9" ht="43" customHeight="1" spans="1:14">
      <c r="A9" s="27" t="s">
        <v>658</v>
      </c>
      <c r="B9" s="47">
        <v>1000</v>
      </c>
      <c r="C9" s="47"/>
      <c r="D9" s="48">
        <v>1000</v>
      </c>
      <c r="E9" s="45">
        <v>130</v>
      </c>
      <c r="F9" s="45">
        <v>130</v>
      </c>
      <c r="G9" s="45">
        <v>100</v>
      </c>
      <c r="H9" s="46">
        <v>130</v>
      </c>
      <c r="I9" s="45">
        <v>80</v>
      </c>
      <c r="J9" s="45">
        <v>90</v>
      </c>
      <c r="K9" s="45">
        <v>80</v>
      </c>
      <c r="L9" s="46">
        <v>100</v>
      </c>
      <c r="M9" s="45">
        <v>140</v>
      </c>
      <c r="N9" s="51">
        <v>20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topLeftCell="A4" workbookViewId="0">
      <selection activeCell="A6" sqref="A6:J17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22" t="s">
        <v>659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492</v>
      </c>
      <c r="B4" s="9" t="s">
        <v>493</v>
      </c>
      <c r="C4" s="9" t="s">
        <v>494</v>
      </c>
      <c r="D4" s="9" t="s">
        <v>495</v>
      </c>
      <c r="E4" s="9" t="s">
        <v>496</v>
      </c>
      <c r="F4" s="26" t="s">
        <v>497</v>
      </c>
      <c r="G4" s="9" t="s">
        <v>498</v>
      </c>
      <c r="H4" s="26" t="s">
        <v>499</v>
      </c>
      <c r="I4" s="26" t="s">
        <v>500</v>
      </c>
      <c r="J4" s="9" t="s">
        <v>501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ht="25" customHeight="1" spans="1:10">
      <c r="A6" s="27" t="s">
        <v>71</v>
      </c>
      <c r="B6" s="27"/>
      <c r="C6" s="27"/>
      <c r="D6" s="27"/>
      <c r="E6" s="27"/>
      <c r="F6" s="28"/>
      <c r="G6" s="27"/>
      <c r="H6" s="28"/>
      <c r="I6" s="28"/>
      <c r="J6" s="27"/>
    </row>
    <row r="7" s="20" customFormat="1" ht="25" customHeight="1" spans="1:10">
      <c r="A7" s="27" t="s">
        <v>72</v>
      </c>
      <c r="B7" s="27" t="s">
        <v>502</v>
      </c>
      <c r="C7" s="27" t="s">
        <v>502</v>
      </c>
      <c r="D7" s="27" t="s">
        <v>502</v>
      </c>
      <c r="E7" s="27" t="s">
        <v>502</v>
      </c>
      <c r="F7" s="28" t="s">
        <v>502</v>
      </c>
      <c r="G7" s="27" t="s">
        <v>502</v>
      </c>
      <c r="H7" s="28" t="s">
        <v>502</v>
      </c>
      <c r="I7" s="28" t="s">
        <v>502</v>
      </c>
      <c r="J7" s="27" t="s">
        <v>502</v>
      </c>
    </row>
    <row r="8" s="20" customFormat="1" ht="46" customHeight="1" spans="1:10">
      <c r="A8" s="29" t="s">
        <v>658</v>
      </c>
      <c r="B8" s="29" t="s">
        <v>660</v>
      </c>
      <c r="C8" s="27" t="s">
        <v>505</v>
      </c>
      <c r="D8" s="27" t="s">
        <v>545</v>
      </c>
      <c r="E8" s="27" t="s">
        <v>661</v>
      </c>
      <c r="F8" s="28" t="s">
        <v>508</v>
      </c>
      <c r="G8" s="27" t="s">
        <v>662</v>
      </c>
      <c r="H8" s="28" t="s">
        <v>522</v>
      </c>
      <c r="I8" s="28" t="s">
        <v>511</v>
      </c>
      <c r="J8" s="27" t="s">
        <v>663</v>
      </c>
    </row>
    <row r="9" s="20" customFormat="1" ht="25" customHeight="1" spans="1:10">
      <c r="A9" s="30"/>
      <c r="B9" s="30"/>
      <c r="C9" s="27" t="s">
        <v>505</v>
      </c>
      <c r="D9" s="27" t="s">
        <v>536</v>
      </c>
      <c r="E9" s="27" t="s">
        <v>664</v>
      </c>
      <c r="F9" s="28" t="s">
        <v>665</v>
      </c>
      <c r="G9" s="27" t="s">
        <v>186</v>
      </c>
      <c r="H9" s="28" t="s">
        <v>531</v>
      </c>
      <c r="I9" s="28" t="s">
        <v>511</v>
      </c>
      <c r="J9" s="27" t="s">
        <v>666</v>
      </c>
    </row>
    <row r="10" s="20" customFormat="1" ht="44" customHeight="1" spans="1:10">
      <c r="A10" s="30"/>
      <c r="B10" s="30"/>
      <c r="C10" s="27" t="s">
        <v>518</v>
      </c>
      <c r="D10" s="27" t="s">
        <v>565</v>
      </c>
      <c r="E10" s="27" t="s">
        <v>667</v>
      </c>
      <c r="F10" s="28" t="s">
        <v>508</v>
      </c>
      <c r="G10" s="27" t="s">
        <v>668</v>
      </c>
      <c r="H10" s="28" t="s">
        <v>531</v>
      </c>
      <c r="I10" s="28" t="s">
        <v>511</v>
      </c>
      <c r="J10" s="27" t="s">
        <v>669</v>
      </c>
    </row>
    <row r="11" s="20" customFormat="1" ht="49" customHeight="1" spans="1:10">
      <c r="A11" s="30"/>
      <c r="B11" s="30"/>
      <c r="C11" s="27" t="s">
        <v>518</v>
      </c>
      <c r="D11" s="27" t="s">
        <v>565</v>
      </c>
      <c r="E11" s="27" t="s">
        <v>670</v>
      </c>
      <c r="F11" s="28" t="s">
        <v>508</v>
      </c>
      <c r="G11" s="27" t="s">
        <v>671</v>
      </c>
      <c r="H11" s="28" t="s">
        <v>531</v>
      </c>
      <c r="I11" s="28" t="s">
        <v>511</v>
      </c>
      <c r="J11" s="27" t="s">
        <v>672</v>
      </c>
    </row>
    <row r="12" s="20" customFormat="1" ht="25" customHeight="1" spans="1:10">
      <c r="A12" s="30"/>
      <c r="B12" s="30"/>
      <c r="C12" s="27" t="s">
        <v>505</v>
      </c>
      <c r="D12" s="27" t="s">
        <v>513</v>
      </c>
      <c r="E12" s="27" t="s">
        <v>673</v>
      </c>
      <c r="F12" s="28" t="s">
        <v>508</v>
      </c>
      <c r="G12" s="27" t="s">
        <v>538</v>
      </c>
      <c r="H12" s="28" t="s">
        <v>531</v>
      </c>
      <c r="I12" s="28" t="s">
        <v>511</v>
      </c>
      <c r="J12" s="27" t="s">
        <v>674</v>
      </c>
    </row>
    <row r="13" s="20" customFormat="1" ht="52" customHeight="1" spans="1:10">
      <c r="A13" s="30"/>
      <c r="B13" s="30"/>
      <c r="C13" s="27" t="s">
        <v>505</v>
      </c>
      <c r="D13" s="27" t="s">
        <v>506</v>
      </c>
      <c r="E13" s="27" t="s">
        <v>675</v>
      </c>
      <c r="F13" s="28" t="s">
        <v>508</v>
      </c>
      <c r="G13" s="27" t="s">
        <v>676</v>
      </c>
      <c r="H13" s="28" t="s">
        <v>510</v>
      </c>
      <c r="I13" s="28" t="s">
        <v>511</v>
      </c>
      <c r="J13" s="27" t="s">
        <v>677</v>
      </c>
    </row>
    <row r="14" ht="54" customHeight="1" spans="1:10">
      <c r="A14" s="30"/>
      <c r="B14" s="30"/>
      <c r="C14" s="27" t="s">
        <v>505</v>
      </c>
      <c r="D14" s="27" t="s">
        <v>506</v>
      </c>
      <c r="E14" s="27" t="s">
        <v>678</v>
      </c>
      <c r="F14" s="28" t="s">
        <v>508</v>
      </c>
      <c r="G14" s="27" t="s">
        <v>679</v>
      </c>
      <c r="H14" s="28" t="s">
        <v>510</v>
      </c>
      <c r="I14" s="28" t="s">
        <v>511</v>
      </c>
      <c r="J14" s="27" t="s">
        <v>680</v>
      </c>
    </row>
    <row r="15" ht="25" customHeight="1" spans="1:10">
      <c r="A15" s="30"/>
      <c r="B15" s="30"/>
      <c r="C15" s="27" t="s">
        <v>505</v>
      </c>
      <c r="D15" s="27" t="s">
        <v>536</v>
      </c>
      <c r="E15" s="27" t="s">
        <v>681</v>
      </c>
      <c r="F15" s="28" t="s">
        <v>541</v>
      </c>
      <c r="G15" s="27" t="s">
        <v>682</v>
      </c>
      <c r="H15" s="28" t="s">
        <v>531</v>
      </c>
      <c r="I15" s="28" t="s">
        <v>560</v>
      </c>
      <c r="J15" s="27" t="s">
        <v>683</v>
      </c>
    </row>
    <row r="16" ht="25" customHeight="1" spans="1:10">
      <c r="A16" s="30"/>
      <c r="B16" s="30"/>
      <c r="C16" s="27" t="s">
        <v>527</v>
      </c>
      <c r="D16" s="27" t="s">
        <v>528</v>
      </c>
      <c r="E16" s="27" t="s">
        <v>684</v>
      </c>
      <c r="F16" s="28" t="s">
        <v>508</v>
      </c>
      <c r="G16" s="27" t="s">
        <v>682</v>
      </c>
      <c r="H16" s="28" t="s">
        <v>531</v>
      </c>
      <c r="I16" s="28" t="s">
        <v>511</v>
      </c>
      <c r="J16" s="27" t="s">
        <v>685</v>
      </c>
    </row>
    <row r="17" spans="1:10">
      <c r="A17" s="31"/>
      <c r="B17" s="31"/>
      <c r="C17" s="27" t="s">
        <v>505</v>
      </c>
      <c r="D17" s="27" t="s">
        <v>506</v>
      </c>
      <c r="E17" s="27" t="s">
        <v>686</v>
      </c>
      <c r="F17" s="28" t="s">
        <v>508</v>
      </c>
      <c r="G17" s="27" t="s">
        <v>538</v>
      </c>
      <c r="H17" s="28" t="s">
        <v>531</v>
      </c>
      <c r="I17" s="28" t="s">
        <v>511</v>
      </c>
      <c r="J17" s="27" t="s">
        <v>687</v>
      </c>
    </row>
  </sheetData>
  <mergeCells count="4">
    <mergeCell ref="A2:J2"/>
    <mergeCell ref="A3:H3"/>
    <mergeCell ref="A8:A17"/>
    <mergeCell ref="B8:B17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G27" sqref="G27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4" width="23.552380952381" style="1" customWidth="1"/>
    <col min="5" max="5" width="11.5714285714286" style="1" customWidth="1"/>
    <col min="6" max="6" width="12.5714285714286" style="1" customWidth="1"/>
    <col min="7" max="7" width="15.4285714285714" style="1" customWidth="1"/>
    <col min="8" max="8" width="11.5714285714286" style="1" customWidth="1"/>
    <col min="9" max="9" width="11.5714285714286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5"/>
    </row>
    <row r="2" ht="28.5" customHeight="1" spans="1:9">
      <c r="A2" s="4" t="s">
        <v>688</v>
      </c>
      <c r="B2" s="5"/>
      <c r="C2" s="5"/>
      <c r="D2" s="5"/>
      <c r="E2" s="5"/>
      <c r="F2" s="5"/>
      <c r="G2" s="5"/>
      <c r="H2" s="5"/>
      <c r="I2" s="16"/>
    </row>
    <row r="3" ht="27" customHeight="1" spans="1:9">
      <c r="A3" s="6" t="s">
        <v>1</v>
      </c>
      <c r="B3" s="7"/>
      <c r="C3" s="8"/>
      <c r="I3" s="17" t="s">
        <v>398</v>
      </c>
    </row>
    <row r="4" ht="40.5" customHeight="1" spans="1:9">
      <c r="A4" s="9" t="s">
        <v>405</v>
      </c>
      <c r="B4" s="9" t="s">
        <v>689</v>
      </c>
      <c r="C4" s="9" t="s">
        <v>690</v>
      </c>
      <c r="D4" s="9" t="s">
        <v>691</v>
      </c>
      <c r="E4" s="9" t="s">
        <v>692</v>
      </c>
      <c r="F4" s="9" t="s">
        <v>617</v>
      </c>
      <c r="G4" s="9" t="s">
        <v>693</v>
      </c>
      <c r="H4" s="9" t="s">
        <v>694</v>
      </c>
      <c r="I4" s="9" t="s">
        <v>695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 t="s">
        <v>71</v>
      </c>
      <c r="B6" s="12" t="s">
        <v>696</v>
      </c>
      <c r="C6" s="13" t="s">
        <v>697</v>
      </c>
      <c r="D6" s="13" t="s">
        <v>698</v>
      </c>
      <c r="E6" s="13" t="s">
        <v>626</v>
      </c>
      <c r="F6" s="13" t="s">
        <v>190</v>
      </c>
      <c r="G6" s="14">
        <v>0.5</v>
      </c>
      <c r="H6" s="14">
        <f t="shared" ref="H6:H9" si="0">F6*G6</f>
        <v>3</v>
      </c>
      <c r="I6" s="9" t="s">
        <v>699</v>
      </c>
    </row>
    <row r="7" ht="33" customHeight="1" spans="1:9">
      <c r="A7" s="11" t="s">
        <v>71</v>
      </c>
      <c r="B7" s="12" t="s">
        <v>700</v>
      </c>
      <c r="C7" s="13" t="s">
        <v>701</v>
      </c>
      <c r="D7" s="13" t="s">
        <v>702</v>
      </c>
      <c r="E7" s="13" t="s">
        <v>629</v>
      </c>
      <c r="F7" s="13" t="s">
        <v>200</v>
      </c>
      <c r="G7" s="14">
        <v>1</v>
      </c>
      <c r="H7" s="14">
        <f t="shared" si="0"/>
        <v>10</v>
      </c>
      <c r="I7" s="9" t="s">
        <v>699</v>
      </c>
    </row>
    <row r="8" ht="33" customHeight="1" spans="1:9">
      <c r="A8" s="11" t="s">
        <v>71</v>
      </c>
      <c r="B8" s="12" t="s">
        <v>700</v>
      </c>
      <c r="C8" s="13" t="s">
        <v>703</v>
      </c>
      <c r="D8" s="13" t="s">
        <v>704</v>
      </c>
      <c r="E8" s="13" t="s">
        <v>629</v>
      </c>
      <c r="F8" s="13" t="s">
        <v>200</v>
      </c>
      <c r="G8" s="14">
        <v>1.4</v>
      </c>
      <c r="H8" s="14">
        <f t="shared" si="0"/>
        <v>14</v>
      </c>
      <c r="I8" s="9" t="s">
        <v>699</v>
      </c>
    </row>
    <row r="9" ht="34" customHeight="1" spans="1:9">
      <c r="A9" s="11" t="s">
        <v>71</v>
      </c>
      <c r="B9" s="12" t="s">
        <v>700</v>
      </c>
      <c r="C9" s="13" t="s">
        <v>705</v>
      </c>
      <c r="D9" s="13" t="s">
        <v>706</v>
      </c>
      <c r="E9" s="13" t="s">
        <v>629</v>
      </c>
      <c r="F9" s="13" t="s">
        <v>200</v>
      </c>
      <c r="G9" s="14">
        <v>0.3</v>
      </c>
      <c r="H9" s="14">
        <f t="shared" si="0"/>
        <v>3</v>
      </c>
      <c r="I9" s="9" t="s">
        <v>699</v>
      </c>
    </row>
  </sheetData>
  <mergeCells count="2">
    <mergeCell ref="A2:H2"/>
    <mergeCell ref="A3:C3"/>
  </mergeCells>
  <pageMargins left="1.22013888888889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WPS_274389398</cp:lastModifiedBy>
  <dcterms:created xsi:type="dcterms:W3CDTF">2021-03-04T09:46:00Z</dcterms:created>
  <dcterms:modified xsi:type="dcterms:W3CDTF">2021-09-23T06:56:05Z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30D06320B04B4C628FD9553BEEBC34EC</vt:lpwstr>
  </property>
</Properties>
</file>