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20" firstSheet="6"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'6.财政拨款支出明细表（按经济科目分类）'!$A$7:$Z$116</definedName>
    <definedName name="_xlnm._FilterDatabase" localSheetId="7" hidden="1">'8.基本支出预算表'!$A$8:$U$141</definedName>
    <definedName name="_xlnm.Print_Titles" localSheetId="3">'4.财政拨款收支预算总表'!$1:$6</definedName>
    <definedName name="_xlnm.Print_Titles" localSheetId="17">'18.新增资产配置表'!$1:$6</definedName>
    <definedName name="_xlnm._FilterDatabase" localSheetId="13" hidden="1">'14.部门政府采购预算表'!$A$8:$W$50</definedName>
    <definedName name="_xlnm._FilterDatabase" localSheetId="8" hidden="1">'9.项目支出预算表'!$A$8:$AD$35</definedName>
  </definedNames>
  <calcPr calcId="144525"/>
</workbook>
</file>

<file path=xl/sharedStrings.xml><?xml version="1.0" encoding="utf-8"?>
<sst xmlns="http://schemas.openxmlformats.org/spreadsheetml/2006/main" count="3448" uniqueCount="981">
  <si>
    <t>1.财务收支预算总表</t>
  </si>
  <si>
    <t>单位名称：曲靖市水务局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</si>
  <si>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</si>
  <si>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</si>
  <si>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</si>
  <si>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</si>
  <si>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</si>
  <si>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</si>
  <si>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</si>
  <si>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</si>
  <si>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</si>
  <si>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</si>
  <si>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</si>
  <si>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</si>
  <si>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</si>
  <si>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</si>
  <si>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</si>
  <si>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</si>
  <si>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</si>
  <si>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</si>
  <si>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</si>
  <si>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</si>
  <si>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</si>
  <si>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</si>
  <si>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</si>
  <si>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</si>
  <si>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</si>
  <si>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</si>
  <si>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</si>
  <si>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</si>
  <si>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</si>
  <si>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</si>
  <si>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</si>
  <si>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</si>
  <si>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</si>
  <si>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</si>
  <si>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</si>
  <si>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</si>
  <si>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</si>
  <si>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</si>
  <si>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</si>
  <si>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</si>
  <si>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</si>
  <si>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</si>
  <si>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</si>
  <si>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</si>
  <si>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</si>
  <si>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</si>
  <si>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</si>
  <si>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</si>
  <si>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</si>
  <si>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</si>
  <si>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</si>
  <si>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</si>
  <si>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</si>
  <si>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</si>
  <si>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</si>
  <si>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</si>
  <si>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</si>
  <si>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</si>
  <si>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</si>
  <si>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</si>
  <si>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</si>
  <si>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</si>
  <si>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</si>
  <si>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</si>
  <si>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</si>
  <si>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</si>
  <si>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</si>
  <si>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</si>
  <si>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126</t>
  </si>
  <si>
    <t>曲靖市水务局</t>
  </si>
  <si>
    <t>126001</t>
  </si>
  <si>
    <t xml:space="preserve">  曲靖市水务局</t>
  </si>
  <si>
    <t>126002</t>
  </si>
  <si>
    <t xml:space="preserve">  水务局机关事业</t>
  </si>
  <si>
    <t>126004</t>
  </si>
  <si>
    <t xml:space="preserve">  曲靖市南盘江管理所</t>
  </si>
  <si>
    <t>126005</t>
  </si>
  <si>
    <t xml:space="preserve">  曲靖市独木水库管理局</t>
  </si>
  <si>
    <t>126006</t>
  </si>
  <si>
    <t xml:space="preserve">  云南能阳水利水电勘察设计有限公司</t>
  </si>
  <si>
    <t>126007</t>
  </si>
  <si>
    <t xml:space="preserve">  供水管理处</t>
  </si>
  <si>
    <t>126010</t>
  </si>
  <si>
    <t xml:space="preserve">  曲靖市车马碧水库工程建设管理局</t>
  </si>
  <si>
    <t>126009</t>
  </si>
  <si>
    <t xml:space="preserve">  曲靖市阿岗水库工程建设管理局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</si>
  <si>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</si>
  <si>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</si>
  <si>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</si>
  <si>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</si>
  <si>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</si>
  <si>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</si>
  <si>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</si>
  <si>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</si>
  <si>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</si>
  <si>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</si>
  <si>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</si>
  <si>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</si>
  <si>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</si>
  <si>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</si>
  <si>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</si>
  <si>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</si>
  <si>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</si>
  <si>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</si>
  <si>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</si>
  <si>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</si>
  <si>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</si>
  <si>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</si>
  <si>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</si>
  <si>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</si>
  <si>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</si>
  <si>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2080802</t>
  </si>
  <si>
    <t xml:space="preserve">    伤残抚恤</t>
  </si>
  <si>
    <t>2080899</t>
  </si>
  <si>
    <t xml:space="preserve">    其他优抚支出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</si>
  <si>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</si>
  <si>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</si>
  <si>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</si>
  <si>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</si>
  <si>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</si>
  <si>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</si>
  <si>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</si>
  <si>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</si>
  <si>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</si>
  <si>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</si>
  <si>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</si>
  <si>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</si>
  <si>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</si>
  <si>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</si>
  <si>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</si>
  <si>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</si>
  <si>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</si>
  <si>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</si>
  <si>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</si>
  <si>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</si>
  <si>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</si>
  <si>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</si>
  <si>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2130304</t>
  </si>
  <si>
    <t xml:space="preserve">    水利行业业务管理</t>
  </si>
  <si>
    <t>2130306</t>
  </si>
  <si>
    <t xml:space="preserve">    水利工程运行与维护</t>
  </si>
  <si>
    <t>2130309</t>
  </si>
  <si>
    <t xml:space="preserve">    水利执法监督</t>
  </si>
  <si>
    <t>2130310</t>
  </si>
  <si>
    <t xml:space="preserve">    水土保持</t>
  </si>
  <si>
    <t>2130311</t>
  </si>
  <si>
    <t xml:space="preserve">    水资源节约管理与保护</t>
  </si>
  <si>
    <t>2130314</t>
  </si>
  <si>
    <t xml:space="preserve">    防汛</t>
  </si>
  <si>
    <t>21369</t>
  </si>
  <si>
    <t xml:space="preserve">  国家重大水利工程建设基金安排的支出</t>
  </si>
  <si>
    <t>2136999</t>
  </si>
  <si>
    <t xml:space="preserve">    其他重大水利工程建设基金支出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</si>
  <si>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</si>
  <si>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</si>
  <si>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</si>
  <si>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</si>
  <si>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</si>
  <si>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</si>
  <si>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</si>
  <si>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</si>
  <si>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</si>
  <si>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</si>
  <si>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</si>
  <si>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</si>
  <si>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</si>
  <si>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</si>
  <si>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</si>
  <si>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</si>
  <si>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</si>
  <si>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</si>
  <si>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</si>
  <si>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</si>
  <si>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</si>
  <si>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</si>
  <si>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</si>
  <si>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</si>
  <si>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</si>
  <si>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</si>
  <si>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</si>
  <si>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</si>
  <si>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</si>
  <si>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</si>
  <si>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</si>
  <si>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</si>
  <si>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</si>
  <si>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</si>
  <si>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</si>
  <si>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</si>
  <si>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</si>
  <si>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</si>
  <si>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</si>
  <si>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</si>
  <si>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</si>
  <si>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</si>
  <si>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</si>
  <si>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</si>
  <si>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</si>
  <si>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</si>
  <si>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</si>
  <si>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</si>
  <si>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</si>
  <si>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</si>
  <si>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</si>
  <si>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</si>
  <si>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</si>
  <si>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</si>
  <si>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</si>
  <si>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</si>
  <si>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</si>
  <si>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</si>
  <si>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</si>
  <si>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</si>
  <si>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</si>
  <si>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</si>
  <si>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</si>
  <si>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</si>
  <si>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</si>
  <si>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</si>
  <si>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</si>
  <si>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</si>
  <si>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r>
      <rPr>
        <sz val="20"/>
        <color rgb="FF000000"/>
        <rFont val="Microsoft Sans Serif"/>
        <charset val="1"/>
      </rPr>
      <t>6.</t>
    </r>
    <r>
      <rPr>
        <sz val="20"/>
        <color rgb="FF000000"/>
        <rFont val="宋体"/>
        <charset val="1"/>
      </rPr>
      <t>财政拨款支出明细表（按经济科目分类）</t>
    </r>
  </si>
  <si>
    <t>单位:元</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</si>
  <si>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</si>
  <si>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</si>
  <si>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</si>
  <si>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</si>
  <si>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</si>
  <si>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</si>
  <si>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</si>
  <si>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</si>
  <si>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</si>
  <si>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</si>
  <si>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</si>
  <si>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</si>
  <si>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</si>
  <si>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</si>
  <si>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</si>
  <si>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</si>
  <si>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</si>
  <si>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</si>
  <si>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</si>
  <si>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</si>
  <si>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</si>
  <si>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</si>
  <si>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</si>
  <si>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</si>
  <si>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</si>
  <si>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</si>
  <si>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</si>
  <si>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</si>
  <si>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</si>
  <si>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</si>
  <si>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</si>
  <si>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</si>
  <si>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</si>
  <si>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</si>
  <si>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</si>
  <si>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</si>
  <si>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</si>
  <si>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</si>
  <si>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</si>
  <si>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</si>
  <si>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</si>
  <si>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</si>
  <si>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</si>
  <si>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</si>
  <si>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</si>
  <si>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</si>
  <si>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</si>
  <si>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</si>
  <si>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</si>
  <si>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</si>
  <si>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</si>
  <si>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</si>
  <si>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</si>
  <si>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</si>
  <si>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</si>
  <si>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</si>
  <si>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</si>
  <si>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</si>
  <si>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</si>
  <si>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</si>
  <si>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</si>
  <si>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</si>
  <si>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</si>
  <si>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</si>
  <si>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</si>
  <si>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</si>
  <si>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</si>
  <si>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</si>
  <si>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</si>
  <si>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</si>
  <si>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</si>
  <si>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</si>
  <si>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</si>
  <si>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</si>
  <si>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</si>
  <si>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</si>
  <si>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</si>
  <si>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</si>
  <si>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</si>
  <si>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</si>
  <si>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</si>
  <si>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</si>
  <si>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</si>
  <si>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</si>
  <si>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</si>
  <si>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</si>
  <si>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</si>
  <si>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</si>
  <si>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</si>
  <si>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</si>
  <si>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</si>
  <si>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</si>
  <si>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</si>
  <si>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</si>
  <si>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</si>
  <si>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</si>
  <si>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</si>
  <si>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</si>
  <si>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</si>
  <si>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</si>
  <si>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</si>
  <si>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</si>
  <si>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</si>
  <si>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</si>
  <si>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</si>
  <si>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</si>
  <si>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</si>
  <si>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</si>
  <si>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</si>
  <si>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</si>
  <si>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</si>
  <si>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</si>
  <si>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</si>
  <si>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</si>
  <si>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</si>
  <si>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</si>
  <si>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</si>
  <si>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</si>
  <si>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</si>
  <si>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</si>
  <si>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</si>
  <si>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</si>
  <si>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</si>
  <si>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</si>
  <si>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</si>
  <si>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</si>
  <si>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</si>
  <si>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</si>
  <si>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</si>
  <si>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</si>
  <si>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</si>
  <si>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</si>
  <si>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</si>
  <si>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</si>
  <si>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</si>
  <si>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</si>
  <si>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</si>
  <si>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</si>
  <si>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</si>
  <si>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</si>
  <si>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</si>
  <si>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</si>
  <si>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</si>
  <si>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</si>
  <si>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</si>
  <si>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</si>
  <si>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</si>
  <si>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</si>
  <si>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</si>
  <si>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</si>
  <si>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</si>
  <si>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</si>
  <si>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</si>
  <si>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</si>
  <si>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</si>
  <si>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</si>
  <si>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</si>
  <si>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</si>
  <si>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</si>
  <si>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</si>
  <si>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</si>
  <si>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</si>
  <si>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</si>
  <si>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</si>
  <si>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</si>
  <si>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</si>
  <si>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</si>
  <si>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</si>
  <si>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</si>
  <si>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</si>
  <si>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 xml:space="preserve">  其他交通工具购置</t>
  </si>
  <si>
    <t>514</t>
  </si>
  <si>
    <t>预备费及预留</t>
  </si>
  <si>
    <t xml:space="preserve">  文物和陈列品购置</t>
  </si>
  <si>
    <t xml:space="preserve">  预备费</t>
  </si>
  <si>
    <t xml:space="preserve">  无形资产购置</t>
  </si>
  <si>
    <t xml:space="preserve">  预留</t>
  </si>
  <si>
    <t xml:space="preserve">  其他基本建设支出</t>
  </si>
  <si>
    <t>599</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</si>
  <si>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</si>
  <si>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</si>
  <si>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</si>
  <si>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</si>
  <si>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</si>
  <si>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</si>
  <si>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</si>
  <si>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</si>
  <si>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</si>
  <si>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</si>
  <si>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</si>
  <si>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</si>
  <si>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</si>
  <si>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</si>
  <si>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</si>
  <si>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</si>
  <si>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</si>
  <si>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</si>
  <si>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</si>
  <si>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</si>
  <si>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</si>
  <si>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</si>
  <si>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</si>
  <si>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</si>
  <si>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</si>
  <si>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</si>
  <si>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</si>
  <si>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</si>
  <si>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</si>
  <si>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</si>
  <si>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</si>
  <si>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</si>
  <si>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</si>
  <si>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</si>
  <si>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</si>
  <si>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</si>
  <si>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</si>
  <si>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</si>
  <si>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</si>
  <si>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530300210000000019723</t>
  </si>
  <si>
    <t>行政人员支出工资</t>
  </si>
  <si>
    <t>行政运行</t>
  </si>
  <si>
    <t>30101</t>
  </si>
  <si>
    <t>基本工资</t>
  </si>
  <si>
    <t>30102</t>
  </si>
  <si>
    <t>津贴补贴</t>
  </si>
  <si>
    <t>30103</t>
  </si>
  <si>
    <t>奖金</t>
  </si>
  <si>
    <t>530300210000000019725</t>
  </si>
  <si>
    <t>公务员医疗费</t>
  </si>
  <si>
    <t>公务员医疗补助</t>
  </si>
  <si>
    <t>30111</t>
  </si>
  <si>
    <t>公务员医疗补助缴费</t>
  </si>
  <si>
    <t>530300210000000019727</t>
  </si>
  <si>
    <t>离休人员医疗统筹费(行政)</t>
  </si>
  <si>
    <t>行政单位医疗</t>
  </si>
  <si>
    <t>30307</t>
  </si>
  <si>
    <t>医疗费补助</t>
  </si>
  <si>
    <t>530300210000000019730</t>
  </si>
  <si>
    <t>社会保障缴费（附加商业险）</t>
  </si>
  <si>
    <t>其他行政事业单位医疗支出</t>
  </si>
  <si>
    <t>30112</t>
  </si>
  <si>
    <t>其他社会保障缴费</t>
  </si>
  <si>
    <t>530300210000000019731</t>
  </si>
  <si>
    <t>社会保障缴费（工伤保险）</t>
  </si>
  <si>
    <t>530300210000000019732</t>
  </si>
  <si>
    <t>社会保障缴费（基本医疗保险）</t>
  </si>
  <si>
    <t>30110</t>
  </si>
  <si>
    <t>职工基本医疗保险缴费</t>
  </si>
  <si>
    <t>530300210000000019733</t>
  </si>
  <si>
    <t>社会保障缴费（生育保险）</t>
  </si>
  <si>
    <t>530300210000000019737</t>
  </si>
  <si>
    <t>退休公务员医疗费</t>
  </si>
  <si>
    <t>530300210000000019738</t>
  </si>
  <si>
    <t>社会保障缴费（住房公积金）</t>
  </si>
  <si>
    <t>住房公积金</t>
  </si>
  <si>
    <t>30113</t>
  </si>
  <si>
    <t>530300210000000019739</t>
  </si>
  <si>
    <t>离休费</t>
  </si>
  <si>
    <t>行政单位离退休</t>
  </si>
  <si>
    <t>30301</t>
  </si>
  <si>
    <t>30305</t>
  </si>
  <si>
    <t>生活补助</t>
  </si>
  <si>
    <t>530300210000000019740</t>
  </si>
  <si>
    <t>人民警察伤亡特殊补助金</t>
  </si>
  <si>
    <t>伤残抚恤</t>
  </si>
  <si>
    <t>30304</t>
  </si>
  <si>
    <t>抚恤金</t>
  </si>
  <si>
    <t>530300210000000019741</t>
  </si>
  <si>
    <t>退休费</t>
  </si>
  <si>
    <t>30302</t>
  </si>
  <si>
    <t>530300210000000019742</t>
  </si>
  <si>
    <t>遗属生活补助</t>
  </si>
  <si>
    <t>其他优抚支出</t>
  </si>
  <si>
    <t>530300210000000019743</t>
  </si>
  <si>
    <t>公务用车运行维护费</t>
  </si>
  <si>
    <t>30231</t>
  </si>
  <si>
    <t>530300210000000019744</t>
  </si>
  <si>
    <t>行政人员公务交通补贴</t>
  </si>
  <si>
    <t>30239</t>
  </si>
  <si>
    <t>其他交通费用</t>
  </si>
  <si>
    <t>530300210000000019746</t>
  </si>
  <si>
    <t>工会经费</t>
  </si>
  <si>
    <t>30228</t>
  </si>
  <si>
    <t>530300210000000019747</t>
  </si>
  <si>
    <t>福利费</t>
  </si>
  <si>
    <t>30229</t>
  </si>
  <si>
    <t>530300210000000019748</t>
  </si>
  <si>
    <t>公务出行租车经费</t>
  </si>
  <si>
    <t>530300210000000019749</t>
  </si>
  <si>
    <t>会议费</t>
  </si>
  <si>
    <t>30215</t>
  </si>
  <si>
    <t>530300210000000019750</t>
  </si>
  <si>
    <t>离休公用经费</t>
  </si>
  <si>
    <t>30201</t>
  </si>
  <si>
    <t>办公费</t>
  </si>
  <si>
    <t>530300210000000019751</t>
  </si>
  <si>
    <t>培训费</t>
  </si>
  <si>
    <t>30216</t>
  </si>
  <si>
    <t>530300210000000019752</t>
  </si>
  <si>
    <t>退休公用经费</t>
  </si>
  <si>
    <t>530300210000000019753</t>
  </si>
  <si>
    <t>一般公用经费</t>
  </si>
  <si>
    <t>530300210000000021359</t>
  </si>
  <si>
    <t>社会保障缴费（养老保险）</t>
  </si>
  <si>
    <t>机关事业单位基本养老保险缴费支出</t>
  </si>
  <si>
    <t>30108</t>
  </si>
  <si>
    <t>机关事业单位基本养老保险缴费</t>
  </si>
  <si>
    <t>水务局机关事业</t>
  </si>
  <si>
    <t>530300210000000020596</t>
  </si>
  <si>
    <t>水利行业业务管理</t>
  </si>
  <si>
    <t>530300210000000020600</t>
  </si>
  <si>
    <t>530300210000000020601</t>
  </si>
  <si>
    <t>530300210000000020602</t>
  </si>
  <si>
    <t>530300210000000020604</t>
  </si>
  <si>
    <t>社会保障缴费（失业保险）</t>
  </si>
  <si>
    <t>其他社会保障和就业支出</t>
  </si>
  <si>
    <t>530300210000000020605</t>
  </si>
  <si>
    <t>530300210000000020608</t>
  </si>
  <si>
    <t>530300210000000020609</t>
  </si>
  <si>
    <t>事业单位离退休</t>
  </si>
  <si>
    <t>530300210000000020613</t>
  </si>
  <si>
    <t>530300210000000020614</t>
  </si>
  <si>
    <t>530300210000000020617</t>
  </si>
  <si>
    <t>530300210000000020618</t>
  </si>
  <si>
    <t>530300210000000020619</t>
  </si>
  <si>
    <t>曲靖市南盘江管理所</t>
  </si>
  <si>
    <t>530300210000000020448</t>
  </si>
  <si>
    <t>事业人员支出工资</t>
  </si>
  <si>
    <t>水利工程运行与维护</t>
  </si>
  <si>
    <t>30107</t>
  </si>
  <si>
    <t>绩效工资</t>
  </si>
  <si>
    <t>530300210000000020454</t>
  </si>
  <si>
    <t>530300210000000020455</t>
  </si>
  <si>
    <t>事业单位医疗</t>
  </si>
  <si>
    <t>530300210000000020458</t>
  </si>
  <si>
    <t>530300210000000020463</t>
  </si>
  <si>
    <t>530300210000000020466</t>
  </si>
  <si>
    <t>530300210000000020467</t>
  </si>
  <si>
    <t>530300210000000020470</t>
  </si>
  <si>
    <t>530300210000000020471</t>
  </si>
  <si>
    <t>530300210000000020473</t>
  </si>
  <si>
    <t>530300210000000020474</t>
  </si>
  <si>
    <t>530300210000000020475</t>
  </si>
  <si>
    <t>曲靖市独木水库管理局</t>
  </si>
  <si>
    <t>530300210000000020544</t>
  </si>
  <si>
    <t>530300210000000020549</t>
  </si>
  <si>
    <t>530300210000000020550</t>
  </si>
  <si>
    <t>530300210000000020553</t>
  </si>
  <si>
    <t>530300210000000020554</t>
  </si>
  <si>
    <t>530300210000000020557</t>
  </si>
  <si>
    <t>530300210000000020558</t>
  </si>
  <si>
    <t>530300210000000020562</t>
  </si>
  <si>
    <t>530300210000000020563</t>
  </si>
  <si>
    <t>530300210000000020566</t>
  </si>
  <si>
    <t>530300210000000020567</t>
  </si>
  <si>
    <t>530300210000000020568</t>
  </si>
  <si>
    <t>530300210000000024790</t>
  </si>
  <si>
    <t>云南能阳水利水电勘察设计有限公司</t>
  </si>
  <si>
    <t>530300210000000021506</t>
  </si>
  <si>
    <t>530300210000000021515</t>
  </si>
  <si>
    <t>530300210000000021518</t>
  </si>
  <si>
    <t>530300210000000021519</t>
  </si>
  <si>
    <t>供水管理处</t>
  </si>
  <si>
    <t>530300210000000021521</t>
  </si>
  <si>
    <t>530300210000000021534</t>
  </si>
  <si>
    <t>530300210000000021535</t>
  </si>
  <si>
    <t>530300210000000024678</t>
  </si>
  <si>
    <t>曲靖市车马碧水库工程建设管理局</t>
  </si>
  <si>
    <t>530300210000000020478</t>
  </si>
  <si>
    <t>530300210000000020480</t>
  </si>
  <si>
    <t>530300210000000020482</t>
  </si>
  <si>
    <t>530300210000000020486</t>
  </si>
  <si>
    <t>530300210000000020488</t>
  </si>
  <si>
    <t>530300210000000020490</t>
  </si>
  <si>
    <t>530300210000000020492</t>
  </si>
  <si>
    <t>530300210000000020495</t>
  </si>
  <si>
    <t>530300210000000020496</t>
  </si>
  <si>
    <t>530300210000000020499</t>
  </si>
  <si>
    <t>530300210000000020505</t>
  </si>
  <si>
    <t>530300210000000020541</t>
  </si>
  <si>
    <t>530300210000000020542</t>
  </si>
  <si>
    <t>曲靖市阿岗水库工程建设管理局</t>
  </si>
  <si>
    <t>530300210000000020498</t>
  </si>
  <si>
    <t>530300210000000020507</t>
  </si>
  <si>
    <t>530300210000000020508</t>
  </si>
  <si>
    <t>530300210000000020511</t>
  </si>
  <si>
    <t>530300210000000020512</t>
  </si>
  <si>
    <t>530300210000000020516</t>
  </si>
  <si>
    <t>530300210000000020517</t>
  </si>
  <si>
    <t>530300210000000020518</t>
  </si>
  <si>
    <t>530300210000000020522</t>
  </si>
  <si>
    <t>530300210000000020523</t>
  </si>
  <si>
    <t>530300210000000020526</t>
  </si>
  <si>
    <t>530300210000000020527</t>
  </si>
  <si>
    <t>530300210000000020528</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</si>
  <si>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</si>
  <si>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</si>
  <si>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</si>
  <si>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</si>
  <si>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</si>
  <si>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</si>
  <si>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</si>
  <si>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</si>
  <si>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</si>
  <si>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</si>
  <si>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</si>
  <si>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</si>
  <si>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</si>
  <si>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</si>
  <si>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</si>
  <si>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</si>
  <si>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</si>
  <si>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530300200000000000039</t>
  </si>
  <si>
    <t>水政执法设备及水政执法经费</t>
  </si>
  <si>
    <t>水利执法监督</t>
  </si>
  <si>
    <t>30202</t>
  </si>
  <si>
    <t>印刷费</t>
  </si>
  <si>
    <t>30227</t>
  </si>
  <si>
    <t>委托业务费</t>
  </si>
  <si>
    <t>530300200000000000180</t>
  </si>
  <si>
    <t>独木、南盘江维修养护潇湘淹没补助专项资金</t>
  </si>
  <si>
    <t>530300200000000000520</t>
  </si>
  <si>
    <t>人工增雨防雹补助经费</t>
  </si>
  <si>
    <t>防汛</t>
  </si>
  <si>
    <t>30213</t>
  </si>
  <si>
    <t>维修（护）费</t>
  </si>
  <si>
    <t>530300200000000000540</t>
  </si>
  <si>
    <t>强制性条文宣贯、水利培训扶贫及饮水安全工程管养机制宣传贯彻经费</t>
  </si>
  <si>
    <t>30203</t>
  </si>
  <si>
    <t>咨询费</t>
  </si>
  <si>
    <t>530300200000000000595</t>
  </si>
  <si>
    <t>曲靖市最严格水资源管理监测评价补助经费</t>
  </si>
  <si>
    <t>水资源节约管理与保护</t>
  </si>
  <si>
    <t>530300200000000000680</t>
  </si>
  <si>
    <t>小水电清理十四五规划水利行业管理经费</t>
  </si>
  <si>
    <t>33 事业发展类</t>
  </si>
  <si>
    <t>530300200000000000782</t>
  </si>
  <si>
    <t>阿岗水库工程建设专项资金</t>
  </si>
  <si>
    <t>其他重大水利工程建设基金支出</t>
  </si>
  <si>
    <t>30701</t>
  </si>
  <si>
    <t>国内债务付息</t>
  </si>
  <si>
    <t>31001</t>
  </si>
  <si>
    <t>房屋建筑物购建</t>
  </si>
  <si>
    <t>31099</t>
  </si>
  <si>
    <t>其他资本性支出</t>
  </si>
  <si>
    <t>530300200000000001394</t>
  </si>
  <si>
    <t>水土保持规划和目标责任评估项目经费</t>
  </si>
  <si>
    <t>水土保持</t>
  </si>
  <si>
    <t>530300210000000017385</t>
  </si>
  <si>
    <t>独木水库大坝安全鉴定专项经费</t>
  </si>
  <si>
    <t>530300210000000017419</t>
  </si>
  <si>
    <t>水库水文资料专项工作、十四五节约用水规划、十四五水安全环评报告补助经费</t>
  </si>
  <si>
    <t>530300210000000017426</t>
  </si>
  <si>
    <t>防汛物资储备经费</t>
  </si>
  <si>
    <t>530300210000000017430</t>
  </si>
  <si>
    <t>河长制工作专项经费</t>
  </si>
  <si>
    <t>530300210000000017431</t>
  </si>
  <si>
    <t>水资源公报、月报经费</t>
  </si>
  <si>
    <t>530300210000000017433</t>
  </si>
  <si>
    <t>水资源保护利用规划修编及河流水利分配方案经费</t>
  </si>
  <si>
    <t>530300210000000017434</t>
  </si>
  <si>
    <t>车马碧水库工程建设补助经费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</si>
  <si>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</si>
  <si>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</si>
  <si>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</si>
  <si>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</si>
  <si>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</si>
  <si>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</si>
  <si>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</si>
  <si>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</si>
  <si>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</si>
  <si>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</si>
  <si>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</si>
  <si>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水政执法设备及水政执法经费</t>
  </si>
  <si>
    <t xml:space="preserve"> 积极开展水政巡查，及时查处水事案件，认真调处水事纠纷，按时答复群众来信来访，项目内容: 执法巡查经费26万元、培训经费4万元、人身意外保险经费1万元、执法文书和档案管理经费5万元。项目为常规保运行项目，申报预算36万元。按照水利部、水利厅部署举办“世界水日”、“中国水周”的集中宣传，平时有计划经常性地开展多样的水法律法规的日常宣传工作；提高人们对水法律法规的认知度、知晓率;提高人民自觉维护水环境的意识，预算申报11万元。申报47万元。</t>
  </si>
  <si>
    <t>产出指标</t>
  </si>
  <si>
    <t>数量指标</t>
  </si>
  <si>
    <t>执法经费</t>
  </si>
  <si>
    <t>=</t>
  </si>
  <si>
    <t>365</t>
  </si>
  <si>
    <t>天</t>
  </si>
  <si>
    <t>定性指标</t>
  </si>
  <si>
    <t xml:space="preserve">云水政监【2008】1号 </t>
  </si>
  <si>
    <t>满意度指标</t>
  </si>
  <si>
    <t>服务对象满意度指标</t>
  </si>
  <si>
    <t>满意</t>
  </si>
  <si>
    <t>90</t>
  </si>
  <si>
    <t>%</t>
  </si>
  <si>
    <t>定量指标</t>
  </si>
  <si>
    <t xml:space="preserve">云水政监【2008】1号  </t>
  </si>
  <si>
    <t>效益指标</t>
  </si>
  <si>
    <t>社会效益指标</t>
  </si>
  <si>
    <t>相对上年同期，水事矛盾纠纷、水事案件和信访案件减少，遏制重大水事案件</t>
  </si>
  <si>
    <t>95</t>
  </si>
  <si>
    <t xml:space="preserve">    防汛物资储备经费</t>
  </si>
  <si>
    <t xml:space="preserve">  按省委、省政府和市委、市政府要求抓好防汛抗旱防灾减灾工作。继续延续专线租用、互联网接入、短信网管服务、气象科技服务、系统运行维护服务及独木水库至潇湘水库抗旱应急连通工程，为防汛抗旱工作提供支撑。项目为常规保运行项目，申报预算36万元。           按省委、省政府和市委、市政府要求抓好防汛抗旱防灾减灾工作。继续延续专线租用、互联网接入、短信网管服务、气象科技服务、系统运行维护服务及独木水库至潇湘水库抗旱应急连通工程，为防汛抗旱工作提供支撑。项目为常规保运行项目，申报预算36万元。</t>
  </si>
  <si>
    <t>时效指标</t>
  </si>
  <si>
    <t>抓好防汛抗旱防灾减灾工作</t>
  </si>
  <si>
    <t>2021</t>
  </si>
  <si>
    <t>年</t>
  </si>
  <si>
    <t>继续延续专线租用、互联网接入、短信网管服务、气象科技服务、系统运行维护服务及独木水库至潇湘水库抗旱应急连通工程，为防汛抗旱工作提供支撑。项目为常规保运行项目，申报预算36万元。</t>
  </si>
  <si>
    <t xml:space="preserve">防汛值守在岗率
</t>
  </si>
  <si>
    <t>100</t>
  </si>
  <si>
    <t>质量指标</t>
  </si>
  <si>
    <t>网络、监控设备正常运行率</t>
  </si>
  <si>
    <t>继续延续专线租用、互联网接入、短信网管服务、气象科技服务、系统运行维护服务及独木水库至潇湘水库抗旱应急连通工程，为防汛抗旱工作提供支撑。项目为常规保运行项目，申报预算36万元。空</t>
  </si>
  <si>
    <t>群众满意度</t>
  </si>
  <si>
    <t>&gt;=</t>
  </si>
  <si>
    <t>防汛值守天数</t>
  </si>
  <si>
    <t>184</t>
  </si>
  <si>
    <t>经济效益指标</t>
  </si>
  <si>
    <t>提高防汛效率，降低灾害损失</t>
  </si>
  <si>
    <t>有所降低</t>
  </si>
  <si>
    <t>件</t>
  </si>
  <si>
    <t>继续延续专线租用、互联网接入、短信网管服务、气象科技服务、系统运行维护服务及独木水库至潇湘水库抗旱应急连通工程，为防汛抗旱工作提供支撑。项目为常规保运行项目，申报预算36万元空</t>
  </si>
  <si>
    <t>预警信号发送及时率</t>
  </si>
  <si>
    <t>设备维修保养合格率</t>
  </si>
  <si>
    <t>召开视频会议次数</t>
  </si>
  <si>
    <t>30</t>
  </si>
  <si>
    <t>次</t>
  </si>
  <si>
    <t>采购防汛物资</t>
  </si>
  <si>
    <t>万元</t>
  </si>
  <si>
    <t>视频会议系统保证率</t>
  </si>
  <si>
    <t>山洪灾害防治系统正常率</t>
  </si>
  <si>
    <t xml:space="preserve">    小水电清理十四五规划水利行业管理经费</t>
  </si>
  <si>
    <t>按照《云南省小水电清理整改实施方案》及省小水电清理整改领导小组工作安排，2021年将按照小水电“一站一策”方案开展整改、验收、建章立制、生态流量监测平台建设等工作，为保障工作能有序开展，需要经费40万元。为争取中央和省及长江水利委员会、珠江水利委员会的帮助支持，根据近几年我们水利管理及前期工作的实际，为了确保水利行业管理有效进行，本着客观、合理、节约的原则，每件水利工程以0.5万元计算，2021年以100件计算，特申请50万元水利行业管理费及前期工作经费。2021年完成曲靖市“十四五”水利发展及环评规划报告的编制工作，为保障工作能有序开展，需规划编制工作经费100万元，2020年申报50万元，2021年申报预算50万元。小水电清理整改40万、十四五规划编制50万、行业及项目管理经费50万元，申报140万元。</t>
  </si>
  <si>
    <t>完成各级下达指标</t>
  </si>
  <si>
    <t>服务对象满意度</t>
  </si>
  <si>
    <t xml:space="preserve">服务对象满意度 </t>
  </si>
  <si>
    <t>生态效益指标</t>
  </si>
  <si>
    <t>达到绩效要求目标</t>
  </si>
  <si>
    <t xml:space="preserve">按照《云南省小水电清理整改实施方案》及省小水电清理整改领导小组工作安排，2021年将按照小水电“一站一策”方案开展整改、验收、建章立制、生态流量监测平台建设等工作，为保障工作能有序开展，需要经费40万元。为争取中央和省及长江水利委员会、珠江水利委员会的帮助支持，根据近几年我们水利管理及前期工作的实际，为了确保水利行业管理有效进行，本着客观、合理、节约的原则，每件水利工程以0.5万元计算，2021年以100件计算，特申请50万元水利行业管理费及前期工作经费。2021年完成曲靖市“十四五”水利发展及环评规划报告的编制工作，为保障工作能有序开展，需规划编制工作经费100万元，2020年申报50万元，2021年申报预算50万元。小水电清理整改40万、十四五规划编制50万、行业及项目管理经费50万元，申报140万元。 </t>
  </si>
  <si>
    <t xml:space="preserve">    强制性条文宣贯、水利培训扶贫及饮水安全工程管养机制宣传贯彻经费</t>
  </si>
  <si>
    <t xml:space="preserve"> 按省水利厅《关于进一步贯彻落实工程建设强制性条文的通知》（云水建管[2015]75号）文件的要求，技术人员，质量监督、安全监督人员进行强制性条文培训，申报10万元；《关于印发&lt;关于集聚打好精准脱贫攻坚战开展扶贫干部全员培训的实施方案&gt;的通知》（曲组发【2018】3号，对全市涉及农村水利扶贫相关项目的培训，申报15万元；曲靖市农村水利建设项目申报10万元。根据曲靖市农村饮水安全工程建设管养五项机制，对农村饮水安全工程建设管养五项机制宣传贯彻落实，申报经费60万元。共申报预算95万元。</t>
  </si>
  <si>
    <t>满意度</t>
  </si>
  <si>
    <t xml:space="preserve">完成 </t>
  </si>
  <si>
    <t xml:space="preserve">保障农村安全饮水 </t>
  </si>
  <si>
    <t xml:space="preserve">当年 </t>
  </si>
  <si>
    <t xml:space="preserve"> 完成</t>
  </si>
  <si>
    <t xml:space="preserve">    水土保持规划和目标责任评估项目经费</t>
  </si>
  <si>
    <t>按照《水利部关于进一步深化“放管服”改革全面加强水土保持监管的意见》（水保〔2019〕160号）和水利部办公厅关于开展2019年度全国水土保持规划实施情况评估工作的通知 （办水保函〔2019〕985号）文件要求，2020年开展水土保持规划考核评估及水土保持目标责任制考核评估水土保持信息化建设10万元；水利部办公厅关于开展全国水土保持规划实施情况考核评估工作的通知（办水保函【2020】651号）和水利部办公厅关于开展2019年度全国水土保持规划实施情况评估工作的通知 （办水保函〔2019〕985号）文件要求，2020年开展水土保持规划考核评估及水土保持目标责任制考核评估，需50万元申报10万元；水利部办公厅关于开展全国水土保持规划实施情况考核评估工作的通知（办水保函【2020】651号）和水利部办公厅关于开展2019年度全国水土保持规划实施情况评估工作的通知 （办水保函〔2019〕985号）文件要求，2021年度水土保持方案报告书技术评审，需60万元，申报10万元。 水土保持信息化建设10万元、水保目标责任评估10万元、水保技术评审10万元。申报30万元。</t>
  </si>
  <si>
    <t>政策宣传活动次数</t>
  </si>
  <si>
    <t xml:space="preserve">水利部关于进一步深化“放管服”改革全面加强水土保持监管的意见》（水保〔2019〕160号）和水利部办公厅关于开展2019年度全国水土保持规划实施情况评估工作的通知 （办水保函〔2019〕985号） </t>
  </si>
  <si>
    <t>宣传覆盖率</t>
  </si>
  <si>
    <t>水利部关于进一步深化“放管服”改革全面加强水土保持监管的意见》（水保〔2019〕160号）和水利部办公厅关于开展2019年度全国水土保持规划实施情况评估工作的通知 （办水保函〔2019〕985号） 空</t>
  </si>
  <si>
    <t>完成建设和评审</t>
  </si>
  <si>
    <t xml:space="preserve">《水利部关于进一步深化“放管服”改革全面加强水土保持监管的意见》（水保〔2019〕160号）和水利部办公厅关于开展2019年度全国水土保持规划实施情况评估工作的通知 （办水保函〔2019〕985号） </t>
  </si>
  <si>
    <t>水土保持公告年度发布次数</t>
  </si>
  <si>
    <t>培训人员计划完成率</t>
  </si>
  <si>
    <t>&gt;</t>
  </si>
  <si>
    <t>水土流失防控措施整改率</t>
  </si>
  <si>
    <t>水土流失破坏生态环境控制情况</t>
  </si>
  <si>
    <t>有所控制</t>
  </si>
  <si>
    <t>项目完成时间</t>
  </si>
  <si>
    <t>2020年12月</t>
  </si>
  <si>
    <t>水土保持意识提高情况</t>
  </si>
  <si>
    <t>有所提高</t>
  </si>
  <si>
    <t>社会公众满意度</t>
  </si>
  <si>
    <t>培训合格率</t>
  </si>
  <si>
    <t xml:space="preserve">    曲靖市最严格水资源管理监测评价补助经费</t>
  </si>
  <si>
    <t>开展曲靖市最严格水资源管理制度，对曲靖市辖区内16个县级以上集中式供水水源地及主要河流进行定期取样监测，按《地表水环境质量标准》（GB3838-2002）中的监测评价基本项目和水源地补充项目共29项进行监测评价。每年需资金236万元，2021年申报预算60万元。</t>
  </si>
  <si>
    <t>项目共29项进行监测评价</t>
  </si>
  <si>
    <t>《地表水环境质量标准》（GB3838-2002）</t>
  </si>
  <si>
    <t xml:space="preserve">《地表水环境质量标准》（GB3838-2002） </t>
  </si>
  <si>
    <t xml:space="preserve">    水资源公报、月报经费</t>
  </si>
  <si>
    <t>对曲靖市辖区内16个县级以上集中式供水水源地及主要河流进行定期取样监测，按《地表水环境质量标准》（GB3838-2002）中的监测评价基本项目和水源地补充项目共29项进行监测评价。汇总全市监测和评价结果，对重要集中式供水水源地水资源质量状况进行综合评价，对主要河流典型断面进行分级评价，编制曲靖市主要河流和水库供水水源地的《月报》、《通报》工作，并通过媒体定期向社会播报，预算申报20万元；按照水利部、水利厅部署举办“世界水日”、“中国水周”的集中宣传，平时有计划经常性地开展多样的水法律法规的日常宣传工作；提高人们对水法律法规的认知度、知晓率;提高人民自觉维护水环境的意识，完成目标任务。</t>
  </si>
  <si>
    <t>完成目标任务</t>
  </si>
  <si>
    <t>社会影响</t>
  </si>
  <si>
    <t>次/年</t>
  </si>
  <si>
    <t xml:space="preserve">完成目标任务 </t>
  </si>
  <si>
    <t xml:space="preserve">    独木、南盘江维修养护潇湘淹没补助专项资金</t>
  </si>
  <si>
    <t>按照《曲靖市人民政府关于&lt;独木水库管理体制改革方案&gt;的批复》（曲政复〔2004〕111号），明确“自2005年起，市级水利财政年度预算按25万元安排维修养护经费。按照《曲靖市人民政府关于&lt;曲靖市南盘江管理处管理体制改革方案&gt;的批复》（曲政复〔2004〕110号），同意南盘江管理所从2004年起，逐年由市级财政安排水利专款补助“五闸一站”工程日常维修养护经费，申报预算安排维修养护20万元。按照曲政办通【2005】22号文件要求，对潇湘水库库区淹没341亩水田进行补助，每年补助10万元。独木水库维修养护25万元、南盘江管理所维修养护20万元、潇湘淹没补助10万元。申报55万元。</t>
  </si>
  <si>
    <t>质量</t>
  </si>
  <si>
    <t>完成</t>
  </si>
  <si>
    <t xml:space="preserve">工程日常维修养护 </t>
  </si>
  <si>
    <t>数量</t>
  </si>
  <si>
    <t xml:space="preserve"> 工程日常维修养护</t>
  </si>
  <si>
    <t xml:space="preserve">    独木水库大坝安全鉴定专项经费</t>
  </si>
  <si>
    <t xml:space="preserve">   根据《水库大坝安全鉴定办法》（水建管〔2003〕271号）和《水库大坝安全评价导则》（SL258-2017）的要求，本次鉴定的范围包括独木水库水工建筑物以及与之配合运用的建筑物的金属结构及电气设备。本次大坝安全评价拟在现场安全检查、混凝土与金属结构安全检测、工程测量、观测资料分析的基础上，进行工程质量复核、运行管理评价、防洪标准复核、渗流安全评价、结构安全评价、抗震安全评价以及金属结构安全评价，最后进行大坝安全综合评价等根据《关于认真组织完善云南省水库大坝安全鉴定信息的通知》、《附件2 2020年9月1日 安全鉴定超期水库名单》《云南省曲靖市独木水库大坝安全鉴定大纲》，对独木水库大坝进行鉴定，申报资金40万元。</t>
  </si>
  <si>
    <t>加强水库水闸渠道坝体维修养护，提高供水调节力量</t>
  </si>
  <si>
    <t xml:space="preserve">根据《关于认真组织完善云南省水库大坝安全鉴定信息的通知》、《附件2 2020年9月1日 安全鉴定超期水库名单》《云南省曲靖市独木水库大坝安全鉴定大纲》，对独木水库大坝进行鉴定 </t>
  </si>
  <si>
    <t xml:space="preserve">群众满意度 </t>
  </si>
  <si>
    <t xml:space="preserve">出险加固群众满意度 </t>
  </si>
  <si>
    <t xml:space="preserve"> 根据《水库大坝安全鉴定办法》（水建管〔2003〕271号）和《水库大坝安全评价导则》（SL258-2017）的要求，本次鉴定的范围包括独木水库水工建筑物以及与之配合运用的建筑物的金属结构及电气设备。本次大坝安全评价拟在现场安全检查、混凝土与金属结构安全检测、工程测量、观测资料分析的基础上，进行工程质量复核、运行管理评价、防洪标准复核、渗流安全评价、结构安全评价、抗震安全评价以及金属结构安全评价，最后进行大坝安全综合评价等根据《关于认真组织完善云南省水库大坝安全鉴定信息的通知》、《附件2 2020年9月1日 安全鉴定超期水库名单》《云南省曲靖市独木水库大坝安全鉴定大纲》，对独木水库大坝进行鉴定，申报资金40万元。</t>
  </si>
  <si>
    <t>鉴定完成率</t>
  </si>
  <si>
    <t>验收合格率</t>
  </si>
  <si>
    <t xml:space="preserve">据《关于认真组织完善云南省水库大坝安全鉴定信息的通知》、《附件2 2020年9月1日 安全鉴定超期水库名单》《云南省曲靖市独木水库大坝安全鉴定大纲》，对独木水库大坝进行鉴定 </t>
  </si>
  <si>
    <t>完成鉴定时间</t>
  </si>
  <si>
    <t>2021年12月</t>
  </si>
  <si>
    <t>时间</t>
  </si>
  <si>
    <t>根据《水库大坝安全鉴定办法》（水建管〔2003〕271号）和《水库大坝安全评价导则》（SL258-2017）的要求，本次鉴定的范围包括独木水库水工建筑物以及与之配合运用的建筑物的金属结构及电气设备。本次大坝安全评价拟在现场安全检查、混凝土与金属结构安全检测、工程测量、观测资料分析的基础上，进行工程质量复核、运行管理评价、防洪标准复核、渗流安全评价、结构安全评价、抗震安全评价以及金属结构安全评价，最后进行大坝安全综合评价等根据《关于认真组织完善云南省水库大坝安全鉴定信息的通知》、《附件2 2020年9月1日 安全鉴定超期水库名单》《云南省曲靖市独木水库大坝安全鉴定大纲》，对独木水库大坝进行鉴定，申报资金40万元。</t>
  </si>
  <si>
    <t xml:space="preserve">    河长制工作专项经费</t>
  </si>
  <si>
    <t>按照《中共曲靖市委  曲靖市人民政府关于曲靖市全面推行河长制工作的意见（曲发〔2017〕11号）》、《中典曲靖市委办公室 曲靖市人民政府办公室&lt;关于成立曲靖市全面推行河长制工作实施方案的通知&gt;（曲办发〔2017〕28号）》，开展河长制相关工作，申报预算200万元。</t>
  </si>
  <si>
    <t>完成督查工作次数</t>
  </si>
  <si>
    <t>完成编制市级“一河一策”方案、“一河一档”资料，河长制信息平台建设及运行维护，河长制有关专业规划编制，基层河道保洁员（专管员）队伍建设补助，河长制示范河道创建补助、河长制日常工作（会议、培训、资料打印</t>
  </si>
  <si>
    <t>开展宣传活动次数</t>
  </si>
  <si>
    <t>受益对象满意度</t>
  </si>
  <si>
    <t xml:space="preserve">完成编制市级“一河一策”方案、“一河一档”资料，河长制信息平台建设及运行维护，河长制有关专业规划编制，基层河道保洁员（专管员）队伍建设补助，河长制示范河道创建补助、河长制日常工作（会议、培训、资料打印 </t>
  </si>
  <si>
    <t>管护公示牌数量</t>
  </si>
  <si>
    <t>300</t>
  </si>
  <si>
    <t>块</t>
  </si>
  <si>
    <t>提高生活环境及生活质量</t>
  </si>
  <si>
    <t>明显提升</t>
  </si>
  <si>
    <t>是</t>
  </si>
  <si>
    <t>项目完成率</t>
  </si>
  <si>
    <t>计划工作完成时间</t>
  </si>
  <si>
    <t xml:space="preserve">    水资源保护利用规划修编及河流水利分配方案经费</t>
  </si>
  <si>
    <t>曲靖市人民政府办公室关于全面开展国土空间规划工作的通知、曲靖市国土空间规划工作方案要求，市水务局需要编制国土空间规划水资源保护及利用专项研究，签订技术服务合同，需预算300万元，申报70万元；《云南省水利厅关于印发云南省江河流域水资源管理工作方案的通知》（云水资源〔2020〕9号），需要开展我市跨县（市、区）九龙河、亦那河、马龙河、西泽河4条河流的水量分配工作，因此计划编制4条河流的《水量分配方案》。需方案编制经费预算100万元，申报50万元。水资源保护利用规划修编70万元、九龙河、亦那河、马龙河、西泽河水量分配方案50万元。申报120万元。</t>
  </si>
  <si>
    <t>规划编制完成</t>
  </si>
  <si>
    <t xml:space="preserve">《云南省水利厅关于印发云南省江河流域水资源管理工作方案的通知》（云水资源〔2020〕9号） </t>
  </si>
  <si>
    <t xml:space="preserve">    车马碧水库工程建设补助经费</t>
  </si>
  <si>
    <t xml:space="preserve"> 车马碧水库2020年3.5亿地方政府债券利息</t>
  </si>
  <si>
    <t>水库总容量</t>
  </si>
  <si>
    <t>12449</t>
  </si>
  <si>
    <t>万立方米</t>
  </si>
  <si>
    <t>98</t>
  </si>
  <si>
    <t>空永久征地面积</t>
  </si>
  <si>
    <t>11751</t>
  </si>
  <si>
    <t>亩</t>
  </si>
  <si>
    <t>建设完成时间</t>
  </si>
  <si>
    <t>平均供水量</t>
  </si>
  <si>
    <t>7163</t>
  </si>
  <si>
    <t>水库受益对象</t>
  </si>
  <si>
    <t>户</t>
  </si>
  <si>
    <t xml:space="preserve">    阿岗水库工程建设专项资金</t>
  </si>
  <si>
    <t xml:space="preserve">  农业灌溉供水10302万立方米，新增、恢复及改善灌溉面积19.44万亩，可消除独木水库调水给曲靖经济区后对罗平城供水及农业灌溉的影响；城乡生活及工业供水2622万立方米，可解决罗平坝区24.43万人的生活及工业用水问题。阿岗水库4.35亿基金代款2021年还本7250万元、2021年付息1310万元、阿岗水库2020年4亿地方政府债券利息1813.2万元，申报预算10373.2万元， 水库总库容12993万立方米，兴利库容为9938万立方米，多年平均供水量13703万立方米，其中城乡生活及工业供水2622万立方米，农业灌溉供水10302万立方米，九龙瀑布景观补水量为779万立方米，设计灌溉面积为19.44万亩。工程主要由枢纽工程和输水工程两部分组成。枢纽工程包括大坝、副坝、溢洪道、导流泄洪隧洞、挖玉冲改河隧洞、发电输水隧洞等主要建筑物，主坝采用粘土心墙堆石坝，坝高61米；白腊山引水干渠工程按原渠道工程布置进行局部改扩建，干渠全长约13公里，设计流量10立方米每秒。工程建设征地总面积17008亩，其中：永久征地面积16296亩，临时用地面积712亩，规划搬迁人口1821户6611人。工程施工总工期为48个月。</t>
  </si>
  <si>
    <t xml:space="preserve"> 可消除独木水库调水给曲靖经济区后对罗平城供水及农业灌溉的影响；可解决罗平坝区24.43万人的生活及工业用水问题</t>
  </si>
  <si>
    <t xml:space="preserve"> 可消除独木水库调水给曲靖经济区后对罗平城供水及农业灌溉的影响；可解决罗平坝区24.43万人的生活及工业用水问题；可有效改善九龙河生态景观用水，为九龙河瀑布景观补水779万立方米。</t>
  </si>
  <si>
    <t>项目涉及征收土地面积</t>
  </si>
  <si>
    <t>16296</t>
  </si>
  <si>
    <t>项目涉及征收土地面积”指标值为“16296亩”；“搬迁户数”指标值为“1821户”</t>
  </si>
  <si>
    <t>合格率</t>
  </si>
  <si>
    <t>80</t>
  </si>
  <si>
    <t xml:space="preserve">  农业灌溉供水10302万立方米，新增、恢复及改善灌溉面积19.44万亩，可消除独木水库调水给曲靖经济区后对罗平城供水及农业灌溉的影响；城乡生活及工业供水2622万立方米，可解决罗平坝区24.43万人的生活及工业用水问题。</t>
  </si>
  <si>
    <t xml:space="preserve">   完成白腊山干渠改扩建工程</t>
  </si>
  <si>
    <t>公里</t>
  </si>
  <si>
    <t>水库受益户数</t>
  </si>
  <si>
    <t>66111</t>
  </si>
  <si>
    <t>人</t>
  </si>
  <si>
    <t>可消除独木水库调水给曲靖经济区后对罗平城供水及农业灌溉的影响；可解决罗平坝区24.43万人的生活及工业用水问题；可有效改善九龙河生态景观用水，为九龙河瀑布景观补水779万立方米。</t>
  </si>
  <si>
    <t>完工率</t>
  </si>
  <si>
    <t xml:space="preserve">  农业灌溉供水10302万立方米，新增、恢复及改善灌溉面积19.44万亩，可消除独木水库调水给曲靖经济区后对罗平城供水及农业灌溉的影响；城乡生活及工业供水2622万立方米，可解决罗平坝区24.43万</t>
  </si>
  <si>
    <t>保护、搬迁户数</t>
  </si>
  <si>
    <t>1821</t>
  </si>
  <si>
    <t>阿岗水库4.35亿基金代款2021年还本7250万元、2021年付息1310万元、阿岗水库2020年4亿地方政府债券利息1813.2万元</t>
  </si>
  <si>
    <t xml:space="preserve">阿岗水库4.35亿基金代款2021年还本7250万元、2021年付息1310万元、阿岗水库2020年4亿地方政府债券利息1813.2万元 </t>
  </si>
  <si>
    <t xml:space="preserve">成本指标完成永久征地 </t>
  </si>
  <si>
    <t>42812</t>
  </si>
  <si>
    <t>元/亩</t>
  </si>
  <si>
    <t>完成永久征地 42812元/亩</t>
  </si>
  <si>
    <t xml:space="preserve">    人工增雨防雹补助经费</t>
  </si>
  <si>
    <t>根据曲靖市政府人工增雨防雹工作专题会议纪要，为进一步做好人工增雨防雹工作，需要专门安排100万元补助资金给市气象局开展此项工作。申报预算100万元。</t>
  </si>
  <si>
    <t>做好人工增雨防雹工作</t>
  </si>
  <si>
    <t xml:space="preserve">曲靖市政府人工增雨防雹工作专题会议纪要 </t>
  </si>
  <si>
    <t xml:space="preserve">    水库水文资料专项工作、十四五节约用水规划、十四五水安全环评报告补助经费</t>
  </si>
  <si>
    <t xml:space="preserve">  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曲靖市发展改革委员会关于开展“十三五"市级重点专项</t>
  </si>
  <si>
    <t xml:space="preserve">水库水文资料专项工作是水库工程建设、安全运行管理的一项重要日常工作，我市自90年正式开展工作，是全省最早加入省厅统一整编、刊印的地州之一，主要得益于领导重视，人员、经费有保障。项目为常规保运行项目， </t>
  </si>
  <si>
    <t xml:space="preserve">   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曲靖市发展改革委员会关于开展“十三五"市级重点专项</t>
  </si>
  <si>
    <t xml:space="preserve"> 92</t>
  </si>
  <si>
    <t xml:space="preserve">  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水库水文资料专项工作是水库工程建设、安全运行管理的一项重要日常工作，我市自90年正式开展工作，是全省最早加入省厅统一整编、刊印的地州之一，主要得益于领导重视，人员、经费有保障。项目为常规保运行项目，申报预算24万元；根据《曲靖市发改委曲靖市水务局关于印发&lt;曲靖市节水行动工作方案&gt;的通知》(曲发改地区〔2019〕61号），编制《曲靖市“十四五”节约用水规划》，指导全市“十四五”节约用水工作。积极谋划新时期节约用水工作的顶层设计，研究提出全省“十四五”节约用水主要指标目标和重点任务举措。需编制费100万元，申报预算50万元；《曲靖市环境保护局  曲靖市发展改革委员会关于开展“十三五"市级重点专项 </t>
  </si>
  <si>
    <t>11.项目支出绩效目标表（另文下达）</t>
  </si>
  <si>
    <t>注：曲靖市水务局无项目支出绩效目标（另文下达），此表为空表。</t>
  </si>
  <si>
    <t>12.政府性基金预算支出预算表</t>
  </si>
  <si>
    <t>本年政府性基金预算支出</t>
  </si>
  <si>
    <t>13.国有资本经营预算支出表</t>
  </si>
  <si>
    <t>单位：单位名称：曲靖市水务局</t>
  </si>
  <si>
    <t>单位：万元</t>
  </si>
  <si>
    <t>本年国有资本经营预算支出</t>
  </si>
  <si>
    <t>0</t>
  </si>
  <si>
    <t>注：曲靖市水务局无国有资本经营预算支出，此表为空表。</t>
  </si>
  <si>
    <t>14.部门政府采购预算表</t>
  </si>
  <si>
    <t>预算项目</t>
  </si>
  <si>
    <t>采购项目</t>
  </si>
  <si>
    <t>采购目录</t>
  </si>
  <si>
    <t>计量
单位</t>
  </si>
  <si>
    <t>面向中小企业预留资金</t>
  </si>
  <si>
    <t>政府性
基金</t>
  </si>
  <si>
    <t>国有资本经营收益</t>
  </si>
  <si>
    <t>财政专户管理的收入</t>
  </si>
  <si>
    <t>单位自筹</t>
  </si>
  <si>
    <t>水政执法政府采购</t>
  </si>
  <si>
    <t>A020299 其他办公设备</t>
  </si>
  <si>
    <t>台</t>
  </si>
  <si>
    <t>A020204 多功能一体机</t>
  </si>
  <si>
    <t>A02010104 台式计算机</t>
  </si>
  <si>
    <t>A021099 其他仪器仪表</t>
  </si>
  <si>
    <t>A020202 投影仪</t>
  </si>
  <si>
    <t>批</t>
  </si>
  <si>
    <t>小水电清理十四五规划水利行业管理</t>
  </si>
  <si>
    <t>A060205 木制台、桌类</t>
  </si>
  <si>
    <t>套</t>
  </si>
  <si>
    <t>曲靖市最严格水资源管理监测评价</t>
  </si>
  <si>
    <t>独木水库维修养护政府采购</t>
  </si>
  <si>
    <t xml:space="preserve">台 </t>
  </si>
  <si>
    <t>A060499 其他沙发类</t>
  </si>
  <si>
    <t>南盘江管理所维修养护政府采购</t>
  </si>
  <si>
    <t>河长制工作专项</t>
  </si>
  <si>
    <t>车马碧水库政府采购</t>
  </si>
  <si>
    <t>A060602 金属质架类</t>
  </si>
  <si>
    <t>A020215 制图机械</t>
  </si>
  <si>
    <t>A060503 金属质柜类</t>
  </si>
  <si>
    <t>阿岗水库政府采购</t>
  </si>
  <si>
    <t>A020201 复印机</t>
  </si>
  <si>
    <t>60</t>
  </si>
  <si>
    <t>水库水文资料专项工作、十四五节约用水规划、十四五水安全环评报告</t>
  </si>
  <si>
    <t>水政执法合同</t>
  </si>
  <si>
    <t>强制性条文宣贯、水利培训扶贫及饮水安全工程管养机制宣传贯彻</t>
  </si>
  <si>
    <t>水土保持规划和目标责任评估项目</t>
  </si>
  <si>
    <t>水资源公报、月报</t>
  </si>
  <si>
    <t>独木水库大坝安全鉴定</t>
  </si>
  <si>
    <t>水资源保护利用规划修编及河流水利分配方案</t>
  </si>
  <si>
    <t>车马碧水库购买服务</t>
  </si>
  <si>
    <t>阿岗水库政府服务</t>
  </si>
  <si>
    <t>人工增雨防雹购买服务</t>
  </si>
  <si>
    <t>15.政府购买服务预算表</t>
  </si>
  <si>
    <t>政府购买服务项目</t>
  </si>
  <si>
    <t>政府购买服务指导性目录代码</t>
  </si>
  <si>
    <t>基本支出/项目支出</t>
  </si>
  <si>
    <t>所属服务类别</t>
  </si>
  <si>
    <t>所属服务领域</t>
  </si>
  <si>
    <t>购买内容简述</t>
  </si>
  <si>
    <t>C0201 行业规范研究与编制</t>
  </si>
  <si>
    <t>C 行业管理与协调性服务</t>
  </si>
  <si>
    <t>C0401 行业评价技术性工作</t>
  </si>
  <si>
    <t>C0101 行业从业资格标准和政策研究服务</t>
  </si>
  <si>
    <t>D0101 专业技术评审、鉴定及评估服务</t>
  </si>
  <si>
    <t>D 技术性服务</t>
  </si>
  <si>
    <t>D0301 监测服务（包含社会管理监测、经济运行监测、公共医疗卫生监测、社会发展监测、环境监测、水利水资源调查监测、自然资源调查监测、网络舆情监测等服务）</t>
  </si>
  <si>
    <t>C1001 行业统计指标研究、制订等辅助性工作</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</si>
  <si>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</si>
  <si>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</si>
  <si>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</si>
  <si>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</si>
  <si>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</si>
  <si>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</si>
  <si>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</si>
  <si>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</si>
  <si>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</si>
  <si>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</si>
  <si>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</si>
  <si>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</si>
  <si>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</si>
  <si>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</si>
  <si>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注：曲靖市水务局2021年无市对下转移支付预算，此表为空表，</t>
  </si>
  <si>
    <t>17.市对下转移支付绩效目标表</t>
  </si>
  <si>
    <t>注：曲靖市水务局2021年无市对下转移支付绩效目标，此表为空表</t>
  </si>
  <si>
    <t>18.新增资产配置表</t>
  </si>
  <si>
    <t>资产类别</t>
  </si>
  <si>
    <t>资产分类代码.名称</t>
  </si>
  <si>
    <t>资产名称</t>
  </si>
  <si>
    <t>计量单位</t>
  </si>
  <si>
    <t>单价</t>
  </si>
  <si>
    <t>金额</t>
  </si>
  <si>
    <t>资金性质</t>
  </si>
  <si>
    <t>一般设备</t>
  </si>
  <si>
    <t>财政拨款资金</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</si>
</sst>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 "/>
  </numFmts>
  <fonts count="59">
    <font>
      <sz val="9"/>
      <name val="宋体"/>
      <charset val="134"/>
    </font>
    <font>
      <b/>
      <sz val="9"/>
      <name val="宋体"/>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b/>
      <sz val="10"/>
      <name val="宋体"/>
      <charset val="1"/>
    </font>
    <font>
      <b/>
      <sz val="9"/>
      <color rgb="FF000000"/>
      <name val="宋体"/>
      <charset val="1"/>
    </font>
    <font>
      <sz val="11"/>
      <name val="宋体"/>
      <charset val="1"/>
    </font>
    <font>
      <sz val="10"/>
      <name val="Arial"/>
      <charset val="1"/>
    </font>
    <font>
      <sz val="24"/>
      <color rgb="FF000000"/>
      <name val="宋体"/>
      <charset val="1"/>
    </font>
    <font>
      <sz val="11"/>
      <color rgb="FF000000"/>
      <name val="宋体"/>
      <charset val="134"/>
    </font>
    <font>
      <sz val="9"/>
      <color rgb="FF000000"/>
      <name val="宋体"/>
      <charset val="134"/>
    </font>
    <font>
      <sz val="32"/>
      <color rgb="FF000000"/>
      <name val="宋体"/>
      <charset val="1"/>
    </font>
    <font>
      <sz val="30"/>
      <name val="宋体"/>
      <charset val="1"/>
    </font>
    <font>
      <b/>
      <sz val="10"/>
      <name val="Arial"/>
      <charset val="1"/>
    </font>
    <font>
      <sz val="28"/>
      <color rgb="FF000000"/>
      <name val="宋体"/>
      <charset val="1"/>
    </font>
    <font>
      <b/>
      <sz val="11"/>
      <color rgb="FF000000"/>
      <name val="宋体"/>
      <charset val="1"/>
    </font>
    <font>
      <sz val="34"/>
      <name val="宋体"/>
      <charset val="1"/>
    </font>
    <font>
      <b/>
      <sz val="9"/>
      <name val="Arial"/>
      <charset val="1"/>
    </font>
    <font>
      <sz val="19"/>
      <color rgb="FF000000"/>
      <name val="宋体"/>
      <charset val="134"/>
    </font>
    <font>
      <sz val="11"/>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12"/>
      <name val="宋体"/>
      <charset val="1"/>
    </font>
    <font>
      <sz val="9"/>
      <name val="Arial"/>
      <charset val="1"/>
    </font>
    <font>
      <sz val="20"/>
      <color rgb="FF000000"/>
      <name val="Microsoft Sans Serif"/>
      <charset val="1"/>
    </font>
    <font>
      <sz val="20"/>
      <color rgb="FF000000"/>
      <name val="宋体"/>
      <charset val="1"/>
    </font>
    <font>
      <sz val="18"/>
      <name val="宋体"/>
      <charset val="1"/>
    </font>
    <font>
      <sz val="19"/>
      <color rgb="FF000000"/>
      <name val="宋体"/>
      <charset val="1"/>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2"/>
      <name val="宋体"/>
      <charset val="134"/>
    </font>
    <font>
      <b/>
      <sz val="11"/>
      <color rgb="FFFA7D00"/>
      <name val="宋体"/>
      <charset val="0"/>
      <scheme val="minor"/>
    </font>
    <font>
      <b/>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rgb="FF000000"/>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rgb="FF000000"/>
      </top>
      <bottom/>
      <diagonal/>
    </border>
    <border>
      <left style="thin">
        <color rgb="FF000000"/>
      </left>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39" fillId="0" borderId="0" applyFont="0" applyFill="0" applyBorder="0" applyAlignment="0" applyProtection="0">
      <alignment vertical="center"/>
    </xf>
    <xf numFmtId="0" fontId="42" fillId="11" borderId="0" applyNumberFormat="0" applyBorder="0" applyAlignment="0" applyProtection="0">
      <alignment vertical="center"/>
    </xf>
    <xf numFmtId="0" fontId="46" fillId="7" borderId="25"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2" fillId="5" borderId="0" applyNumberFormat="0" applyBorder="0" applyAlignment="0" applyProtection="0">
      <alignment vertical="center"/>
    </xf>
    <xf numFmtId="0" fontId="40" fillId="3" borderId="0" applyNumberFormat="0" applyBorder="0" applyAlignment="0" applyProtection="0">
      <alignment vertical="center"/>
    </xf>
    <xf numFmtId="43" fontId="39" fillId="0" borderId="0" applyFont="0" applyFill="0" applyBorder="0" applyAlignment="0" applyProtection="0">
      <alignment vertical="center"/>
    </xf>
    <xf numFmtId="0" fontId="41" fillId="4" borderId="0" applyNumberFormat="0" applyBorder="0" applyAlignment="0" applyProtection="0">
      <alignment vertical="center"/>
    </xf>
    <xf numFmtId="0" fontId="49" fillId="0" borderId="0" applyNumberFormat="0" applyFill="0" applyBorder="0" applyAlignment="0" applyProtection="0">
      <alignment vertical="center"/>
    </xf>
    <xf numFmtId="9" fontId="39" fillId="0" borderId="0" applyFont="0" applyFill="0" applyBorder="0" applyAlignment="0" applyProtection="0">
      <alignment vertical="center"/>
    </xf>
    <xf numFmtId="0" fontId="52" fillId="0" borderId="0" applyNumberFormat="0" applyFill="0" applyBorder="0" applyAlignment="0" applyProtection="0">
      <alignment vertical="center"/>
    </xf>
    <xf numFmtId="0" fontId="39" fillId="17" borderId="29" applyNumberFormat="0" applyFont="0" applyAlignment="0" applyProtection="0">
      <alignment vertical="center"/>
    </xf>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23" applyNumberFormat="0" applyFill="0" applyAlignment="0" applyProtection="0">
      <alignment vertical="center"/>
    </xf>
    <xf numFmtId="0" fontId="37" fillId="0" borderId="23" applyNumberFormat="0" applyFill="0" applyAlignment="0" applyProtection="0">
      <alignment vertical="center"/>
    </xf>
    <xf numFmtId="0" fontId="41" fillId="22" borderId="0" applyNumberFormat="0" applyBorder="0" applyAlignment="0" applyProtection="0">
      <alignment vertical="center"/>
    </xf>
    <xf numFmtId="0" fontId="44" fillId="0" borderId="24" applyNumberFormat="0" applyFill="0" applyAlignment="0" applyProtection="0">
      <alignment vertical="center"/>
    </xf>
    <xf numFmtId="0" fontId="41" fillId="26" borderId="0" applyNumberFormat="0" applyBorder="0" applyAlignment="0" applyProtection="0">
      <alignment vertical="center"/>
    </xf>
    <xf numFmtId="0" fontId="50" fillId="14" borderId="27" applyNumberFormat="0" applyAlignment="0" applyProtection="0">
      <alignment vertical="center"/>
    </xf>
    <xf numFmtId="0" fontId="56" fillId="14" borderId="25" applyNumberFormat="0" applyAlignment="0" applyProtection="0">
      <alignment vertical="center"/>
    </xf>
    <xf numFmtId="0" fontId="54" fillId="16" borderId="28" applyNumberFormat="0" applyAlignment="0" applyProtection="0">
      <alignment vertical="center"/>
    </xf>
    <xf numFmtId="0" fontId="42" fillId="27" borderId="0" applyNumberFormat="0" applyBorder="0" applyAlignment="0" applyProtection="0">
      <alignment vertical="center"/>
    </xf>
    <xf numFmtId="0" fontId="41" fillId="10" borderId="0" applyNumberFormat="0" applyBorder="0" applyAlignment="0" applyProtection="0">
      <alignment vertical="center"/>
    </xf>
    <xf numFmtId="0" fontId="47" fillId="0" borderId="26" applyNumberFormat="0" applyFill="0" applyAlignment="0" applyProtection="0">
      <alignment vertical="center"/>
    </xf>
    <xf numFmtId="0" fontId="57" fillId="0" borderId="30" applyNumberFormat="0" applyFill="0" applyAlignment="0" applyProtection="0">
      <alignment vertical="center"/>
    </xf>
    <xf numFmtId="0" fontId="53" fillId="15" borderId="0" applyNumberFormat="0" applyBorder="0" applyAlignment="0" applyProtection="0">
      <alignment vertical="center"/>
    </xf>
    <xf numFmtId="0" fontId="43" fillId="6" borderId="0" applyNumberFormat="0" applyBorder="0" applyAlignment="0" applyProtection="0">
      <alignment vertical="center"/>
    </xf>
    <xf numFmtId="0" fontId="42" fillId="29" borderId="0" applyNumberFormat="0" applyBorder="0" applyAlignment="0" applyProtection="0">
      <alignment vertical="center"/>
    </xf>
    <xf numFmtId="0" fontId="41" fillId="13" borderId="0" applyNumberFormat="0" applyBorder="0" applyAlignment="0" applyProtection="0">
      <alignment vertical="center"/>
    </xf>
    <xf numFmtId="0" fontId="42" fillId="21" borderId="0" applyNumberFormat="0" applyBorder="0" applyAlignment="0" applyProtection="0">
      <alignment vertical="center"/>
    </xf>
    <xf numFmtId="0" fontId="42" fillId="12" borderId="0" applyNumberFormat="0" applyBorder="0" applyAlignment="0" applyProtection="0">
      <alignment vertical="center"/>
    </xf>
    <xf numFmtId="0" fontId="42" fillId="25" borderId="0" applyNumberFormat="0" applyBorder="0" applyAlignment="0" applyProtection="0">
      <alignment vertical="center"/>
    </xf>
    <xf numFmtId="0" fontId="42" fillId="24" borderId="0" applyNumberFormat="0" applyBorder="0" applyAlignment="0" applyProtection="0">
      <alignment vertical="center"/>
    </xf>
    <xf numFmtId="0" fontId="41" fillId="9" borderId="0" applyNumberFormat="0" applyBorder="0" applyAlignment="0" applyProtection="0">
      <alignment vertical="center"/>
    </xf>
    <xf numFmtId="0" fontId="41" fillId="30" borderId="0" applyNumberFormat="0" applyBorder="0" applyAlignment="0" applyProtection="0">
      <alignment vertical="center"/>
    </xf>
    <xf numFmtId="0" fontId="42" fillId="23" borderId="0" applyNumberFormat="0" applyBorder="0" applyAlignment="0" applyProtection="0">
      <alignment vertical="center"/>
    </xf>
    <xf numFmtId="0" fontId="42" fillId="31" borderId="0" applyNumberFormat="0" applyBorder="0" applyAlignment="0" applyProtection="0">
      <alignment vertical="center"/>
    </xf>
    <xf numFmtId="0" fontId="55" fillId="0" borderId="0">
      <alignment vertical="center"/>
    </xf>
    <xf numFmtId="0" fontId="41" fillId="19" borderId="0" applyNumberFormat="0" applyBorder="0" applyAlignment="0" applyProtection="0">
      <alignment vertical="center"/>
    </xf>
    <xf numFmtId="0" fontId="42" fillId="18" borderId="0" applyNumberFormat="0" applyBorder="0" applyAlignment="0" applyProtection="0">
      <alignment vertical="center"/>
    </xf>
    <xf numFmtId="0" fontId="41" fillId="33" borderId="0" applyNumberFormat="0" applyBorder="0" applyAlignment="0" applyProtection="0">
      <alignment vertical="center"/>
    </xf>
    <xf numFmtId="0" fontId="41" fillId="32" borderId="0" applyNumberFormat="0" applyBorder="0" applyAlignment="0" applyProtection="0">
      <alignment vertical="center"/>
    </xf>
    <xf numFmtId="0" fontId="42" fillId="8" borderId="0" applyNumberFormat="0" applyBorder="0" applyAlignment="0" applyProtection="0">
      <alignment vertical="center"/>
    </xf>
    <xf numFmtId="0" fontId="41" fillId="28" borderId="0" applyNumberFormat="0" applyBorder="0" applyAlignment="0" applyProtection="0">
      <alignment vertical="center"/>
    </xf>
    <xf numFmtId="0" fontId="0" fillId="0" borderId="0">
      <alignment vertical="top"/>
      <protection locked="0"/>
    </xf>
    <xf numFmtId="0" fontId="58" fillId="0" borderId="0"/>
  </cellStyleXfs>
  <cellXfs count="347">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7" fillId="0" borderId="1" xfId="50" applyFont="1" applyFill="1" applyBorder="1" applyAlignment="1" applyProtection="1">
      <alignment horizontal="center" vertical="center" wrapText="1"/>
    </xf>
    <xf numFmtId="0" fontId="4" fillId="0" borderId="1" xfId="50" applyFont="1" applyFill="1" applyBorder="1" applyAlignment="1" applyProtection="1">
      <alignment vertical="center" wrapText="1"/>
    </xf>
    <xf numFmtId="0" fontId="4" fillId="0" borderId="2" xfId="50" applyFont="1" applyFill="1" applyBorder="1" applyAlignment="1" applyProtection="1">
      <alignment vertical="center" wrapText="1"/>
    </xf>
    <xf numFmtId="0" fontId="4" fillId="0" borderId="1" xfId="50" applyFont="1" applyFill="1" applyBorder="1" applyAlignment="1" applyProtection="1">
      <alignment horizontal="right" vertical="center"/>
    </xf>
    <xf numFmtId="4" fontId="4" fillId="0" borderId="1" xfId="50" applyNumberFormat="1" applyFont="1" applyFill="1" applyBorder="1" applyAlignment="1" applyProtection="1">
      <alignment vertical="center"/>
      <protection locked="0"/>
    </xf>
    <xf numFmtId="0" fontId="2" fillId="0" borderId="1" xfId="50" applyFont="1" applyFill="1" applyBorder="1" applyAlignment="1" applyProtection="1">
      <alignment vertical="center"/>
    </xf>
    <xf numFmtId="0" fontId="2" fillId="0" borderId="3" xfId="50" applyFont="1" applyFill="1" applyBorder="1" applyAlignment="1" applyProtection="1">
      <alignment vertical="center"/>
    </xf>
    <xf numFmtId="0" fontId="4" fillId="0" borderId="4" xfId="50" applyFont="1" applyFill="1" applyBorder="1" applyAlignment="1" applyProtection="1">
      <alignment vertical="center" wrapText="1"/>
    </xf>
    <xf numFmtId="0" fontId="4" fillId="0" borderId="3" xfId="50" applyFont="1" applyFill="1" applyBorder="1" applyAlignment="1" applyProtection="1">
      <alignment vertical="center" wrapText="1"/>
    </xf>
    <xf numFmtId="0" fontId="9" fillId="0" borderId="5" xfId="50" applyFont="1" applyFill="1" applyBorder="1" applyAlignment="1" applyProtection="1">
      <alignment horizontal="center" vertical="center"/>
    </xf>
    <xf numFmtId="0" fontId="9" fillId="0" borderId="6" xfId="50" applyFont="1" applyFill="1" applyBorder="1" applyAlignment="1" applyProtection="1">
      <alignment horizontal="center" vertical="center"/>
    </xf>
    <xf numFmtId="0" fontId="9" fillId="0" borderId="7" xfId="50" applyFont="1" applyFill="1" applyBorder="1" applyAlignment="1" applyProtection="1">
      <alignment horizontal="center" vertical="center"/>
    </xf>
    <xf numFmtId="0" fontId="10" fillId="0" borderId="1" xfId="50" applyFont="1" applyFill="1" applyBorder="1" applyAlignment="1" applyProtection="1">
      <alignment vertical="center" wrapText="1"/>
    </xf>
    <xf numFmtId="0" fontId="10" fillId="0" borderId="1" xfId="50" applyFont="1" applyFill="1" applyBorder="1" applyAlignment="1" applyProtection="1">
      <alignment horizontal="right" vertical="center"/>
    </xf>
    <xf numFmtId="4" fontId="10" fillId="0" borderId="1" xfId="50" applyNumberFormat="1" applyFont="1" applyFill="1" applyBorder="1" applyAlignment="1" applyProtection="1">
      <alignment vertical="center"/>
      <protection locked="0"/>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7" fillId="0" borderId="1" xfId="50" applyFont="1" applyFill="1" applyBorder="1" applyAlignment="1" applyProtection="1">
      <alignment horizontal="center" vertical="center"/>
    </xf>
    <xf numFmtId="0" fontId="4" fillId="0" borderId="1"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wrapText="1"/>
    </xf>
    <xf numFmtId="0" fontId="11" fillId="0" borderId="0" xfId="50" applyFont="1" applyFill="1" applyBorder="1" applyAlignment="1" applyProtection="1">
      <alignment vertical="top"/>
      <protection locked="0"/>
    </xf>
    <xf numFmtId="0" fontId="12" fillId="0" borderId="0" xfId="50" applyFont="1" applyFill="1" applyBorder="1" applyAlignment="1" applyProtection="1"/>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1" fillId="0" borderId="0" xfId="50" applyFont="1" applyFill="1" applyBorder="1" applyAlignment="1" applyProtection="1">
      <alignment vertical="center"/>
    </xf>
    <xf numFmtId="0" fontId="14" fillId="0" borderId="8" xfId="50" applyFont="1" applyFill="1" applyBorder="1" applyAlignment="1" applyProtection="1">
      <alignment horizontal="center" vertical="center" wrapText="1"/>
    </xf>
    <xf numFmtId="0" fontId="14" fillId="0" borderId="8" xfId="50" applyFont="1" applyFill="1" applyBorder="1" applyAlignment="1" applyProtection="1">
      <alignment horizontal="center" vertical="center"/>
      <protection locked="0"/>
    </xf>
    <xf numFmtId="0" fontId="15" fillId="0" borderId="8" xfId="50" applyFont="1" applyFill="1" applyBorder="1" applyAlignment="1" applyProtection="1">
      <alignment horizontal="left" vertical="center" wrapText="1"/>
    </xf>
    <xf numFmtId="0" fontId="15" fillId="0" borderId="9" xfId="50" applyFont="1" applyFill="1" applyBorder="1" applyAlignment="1" applyProtection="1">
      <alignment vertical="center" wrapText="1"/>
    </xf>
    <xf numFmtId="0" fontId="15" fillId="0" borderId="9" xfId="50" applyFont="1" applyFill="1" applyBorder="1" applyAlignment="1" applyProtection="1">
      <alignment horizontal="center" vertical="center" wrapText="1"/>
    </xf>
    <xf numFmtId="0" fontId="15" fillId="0" borderId="8" xfId="50" applyFont="1" applyFill="1" applyBorder="1" applyAlignment="1" applyProtection="1">
      <alignment horizontal="center" vertical="center"/>
      <protection locked="0"/>
    </xf>
    <xf numFmtId="0" fontId="15" fillId="0" borderId="8" xfId="50" applyFont="1" applyFill="1" applyBorder="1" applyAlignment="1" applyProtection="1">
      <alignment horizontal="center" vertical="center" wrapText="1"/>
    </xf>
    <xf numFmtId="0" fontId="15" fillId="0" borderId="10" xfId="50" applyFont="1" applyFill="1" applyBorder="1" applyAlignment="1" applyProtection="1">
      <alignment horizontal="left" vertical="center" wrapText="1"/>
      <protection locked="0"/>
    </xf>
    <xf numFmtId="0" fontId="15" fillId="0" borderId="1" xfId="50" applyFont="1" applyFill="1" applyBorder="1" applyAlignment="1" applyProtection="1">
      <alignment horizontal="left" vertical="center" wrapText="1"/>
      <protection locked="0"/>
    </xf>
    <xf numFmtId="0" fontId="15" fillId="0" borderId="1" xfId="50" applyFont="1" applyFill="1" applyBorder="1" applyAlignment="1" applyProtection="1">
      <alignment horizontal="left" vertical="center" wrapText="1"/>
    </xf>
    <xf numFmtId="0" fontId="15" fillId="0" borderId="11" xfId="50" applyFont="1" applyFill="1" applyBorder="1" applyAlignment="1" applyProtection="1">
      <alignment horizontal="left" vertical="center" wrapText="1"/>
      <protection locked="0"/>
    </xf>
    <xf numFmtId="0" fontId="15" fillId="0" borderId="8" xfId="50" applyFont="1" applyFill="1" applyBorder="1" applyAlignment="1" applyProtection="1">
      <alignment horizontal="left" vertical="center" wrapText="1"/>
      <protection locked="0"/>
    </xf>
    <xf numFmtId="0" fontId="11" fillId="0" borderId="0" xfId="50" applyFont="1" applyFill="1" applyAlignment="1" applyProtection="1">
      <alignment horizontal="center" vertical="center"/>
    </xf>
    <xf numFmtId="0" fontId="2" fillId="0" borderId="0" xfId="50" applyFont="1" applyFill="1" applyBorder="1" applyAlignment="1" applyProtection="1"/>
    <xf numFmtId="0" fontId="8" fillId="0" borderId="0" xfId="50" applyFont="1" applyFill="1" applyBorder="1" applyAlignment="1" applyProtection="1">
      <alignment horizontal="right" vertical="center"/>
    </xf>
    <xf numFmtId="0" fontId="16" fillId="0" borderId="0" xfId="50" applyFont="1" applyFill="1" applyBorder="1" applyAlignment="1" applyProtection="1">
      <alignment horizontal="center" vertical="center" wrapText="1"/>
    </xf>
    <xf numFmtId="0" fontId="16"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7" fillId="0" borderId="9" xfId="50" applyFont="1" applyFill="1" applyBorder="1" applyAlignment="1" applyProtection="1">
      <alignment horizontal="center" vertical="center"/>
    </xf>
    <xf numFmtId="0" fontId="7" fillId="0" borderId="10" xfId="50" applyFont="1" applyFill="1" applyBorder="1" applyAlignment="1" applyProtection="1">
      <alignment horizontal="center" vertical="center"/>
    </xf>
    <xf numFmtId="0" fontId="7" fillId="0" borderId="12" xfId="50" applyFont="1" applyFill="1" applyBorder="1" applyAlignment="1" applyProtection="1">
      <alignment horizontal="center" vertical="center"/>
    </xf>
    <xf numFmtId="0" fontId="7" fillId="0" borderId="13" xfId="50" applyFont="1" applyFill="1" applyBorder="1" applyAlignment="1" applyProtection="1">
      <alignment horizontal="center" vertical="center"/>
    </xf>
    <xf numFmtId="0" fontId="7" fillId="0" borderId="14" xfId="50" applyFont="1" applyFill="1" applyBorder="1" applyAlignment="1" applyProtection="1">
      <alignment horizontal="center" vertical="center"/>
    </xf>
    <xf numFmtId="0" fontId="7" fillId="0" borderId="9" xfId="50" applyFont="1" applyFill="1" applyBorder="1" applyAlignment="1" applyProtection="1">
      <alignment horizontal="center" vertical="center" wrapText="1"/>
    </xf>
    <xf numFmtId="0" fontId="7" fillId="0" borderId="15" xfId="50" applyFont="1" applyFill="1" applyBorder="1" applyAlignment="1" applyProtection="1">
      <alignment horizontal="center" vertical="center" wrapText="1"/>
    </xf>
    <xf numFmtId="0" fontId="7" fillId="0" borderId="8" xfId="50" applyFont="1" applyFill="1" applyBorder="1" applyAlignment="1" applyProtection="1">
      <alignment horizontal="center" vertical="center"/>
      <protection locked="0"/>
    </xf>
    <xf numFmtId="0" fontId="7" fillId="0" borderId="8" xfId="50" applyFont="1" applyFill="1" applyBorder="1" applyAlignment="1" applyProtection="1">
      <alignment horizontal="center" vertical="center"/>
    </xf>
    <xf numFmtId="0" fontId="11" fillId="0" borderId="10" xfId="50" applyFont="1" applyFill="1" applyBorder="1" applyAlignment="1" applyProtection="1">
      <alignment horizontal="center" vertical="center"/>
    </xf>
    <xf numFmtId="0" fontId="7" fillId="0" borderId="8" xfId="50" applyFont="1" applyFill="1" applyBorder="1" applyAlignment="1" applyProtection="1">
      <alignment vertical="center" wrapText="1"/>
    </xf>
    <xf numFmtId="0" fontId="7" fillId="0" borderId="9" xfId="50" applyFont="1" applyFill="1" applyBorder="1" applyAlignment="1" applyProtection="1">
      <alignment vertical="center"/>
    </xf>
    <xf numFmtId="0" fontId="11" fillId="0" borderId="15" xfId="50" applyFont="1" applyFill="1" applyBorder="1" applyAlignment="1" applyProtection="1">
      <alignment vertical="center"/>
    </xf>
    <xf numFmtId="0" fontId="7" fillId="0" borderId="10" xfId="50" applyFont="1" applyFill="1" applyBorder="1" applyAlignment="1" applyProtection="1">
      <alignment vertical="center" wrapText="1"/>
    </xf>
    <xf numFmtId="0" fontId="7" fillId="0" borderId="1" xfId="50" applyFont="1" applyFill="1" applyBorder="1" applyAlignment="1" applyProtection="1">
      <alignment vertical="center"/>
      <protection locked="0"/>
    </xf>
    <xf numFmtId="0" fontId="11" fillId="0" borderId="1" xfId="50" applyFont="1" applyFill="1" applyBorder="1" applyAlignment="1" applyProtection="1">
      <alignment vertical="center"/>
      <protection locked="0"/>
    </xf>
    <xf numFmtId="0" fontId="7" fillId="0" borderId="1" xfId="50" applyFont="1" applyFill="1" applyBorder="1" applyAlignment="1" applyProtection="1">
      <alignment vertical="center"/>
    </xf>
    <xf numFmtId="0" fontId="11" fillId="0" borderId="1" xfId="50" applyFont="1" applyFill="1" applyBorder="1" applyAlignment="1" applyProtection="1">
      <alignment vertical="center"/>
    </xf>
    <xf numFmtId="0" fontId="11" fillId="0" borderId="0" xfId="50" applyFont="1" applyFill="1" applyAlignment="1" applyProtection="1">
      <alignment horizontal="center"/>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7" fillId="0" borderId="8" xfId="50" applyFont="1" applyFill="1" applyBorder="1" applyAlignment="1" applyProtection="1">
      <alignment vertical="center"/>
    </xf>
    <xf numFmtId="0" fontId="11" fillId="0" borderId="10" xfId="50" applyFont="1" applyFill="1" applyBorder="1" applyAlignment="1" applyProtection="1">
      <alignment vertical="center"/>
    </xf>
    <xf numFmtId="0" fontId="7" fillId="0" borderId="11" xfId="50" applyFont="1" applyFill="1" applyBorder="1" applyAlignment="1" applyProtection="1">
      <alignment vertical="center"/>
    </xf>
    <xf numFmtId="0" fontId="17" fillId="0" borderId="0" xfId="50" applyFont="1" applyFill="1" applyBorder="1" applyAlignment="1" applyProtection="1">
      <alignment vertical="top"/>
      <protection locked="0"/>
    </xf>
    <xf numFmtId="0" fontId="18" fillId="0" borderId="0" xfId="50" applyFont="1" applyFill="1" applyBorder="1" applyAlignment="1" applyProtection="1"/>
    <xf numFmtId="0" fontId="2" fillId="0" borderId="0" xfId="50" applyFont="1" applyFill="1" applyBorder="1" applyAlignment="1" applyProtection="1">
      <alignment wrapText="1"/>
    </xf>
    <xf numFmtId="0" fontId="19" fillId="0" borderId="0" xfId="50" applyFont="1" applyFill="1" applyBorder="1" applyAlignment="1" applyProtection="1">
      <alignment horizontal="center" vertical="center" wrapText="1"/>
    </xf>
    <xf numFmtId="0" fontId="11" fillId="0" borderId="0" xfId="50" applyFont="1" applyFill="1" applyBorder="1" applyAlignment="1" applyProtection="1">
      <alignment wrapText="1"/>
    </xf>
    <xf numFmtId="0" fontId="11" fillId="0" borderId="9" xfId="50" applyFont="1" applyFill="1" applyBorder="1" applyAlignment="1" applyProtection="1">
      <alignment horizontal="center" vertical="center" wrapText="1"/>
    </xf>
    <xf numFmtId="0" fontId="7" fillId="0" borderId="16" xfId="50" applyFont="1" applyFill="1" applyBorder="1" applyAlignment="1" applyProtection="1">
      <alignment horizontal="center" vertical="center" wrapText="1"/>
    </xf>
    <xf numFmtId="0" fontId="7" fillId="0" borderId="12" xfId="50" applyFont="1" applyFill="1" applyBorder="1" applyAlignment="1" applyProtection="1">
      <alignment horizontal="center" vertical="center" wrapText="1"/>
    </xf>
    <xf numFmtId="0" fontId="7" fillId="0" borderId="14" xfId="50" applyFont="1" applyFill="1" applyBorder="1" applyAlignment="1" applyProtection="1">
      <alignment horizontal="center" vertical="center" wrapText="1"/>
    </xf>
    <xf numFmtId="0" fontId="7" fillId="0" borderId="4" xfId="50" applyFont="1" applyFill="1" applyBorder="1" applyAlignment="1" applyProtection="1">
      <alignment horizontal="center" vertical="center" wrapText="1"/>
    </xf>
    <xf numFmtId="0" fontId="7" fillId="0" borderId="13" xfId="50"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wrapText="1"/>
      <protection locked="0"/>
    </xf>
    <xf numFmtId="0" fontId="4" fillId="0" borderId="9" xfId="50" applyFont="1" applyFill="1" applyBorder="1" applyAlignment="1" applyProtection="1">
      <alignment vertical="center" wrapText="1"/>
      <protection locked="0"/>
    </xf>
    <xf numFmtId="4" fontId="4" fillId="0" borderId="8" xfId="50" applyNumberFormat="1" applyFont="1" applyFill="1" applyBorder="1" applyAlignment="1" applyProtection="1">
      <alignment vertical="center"/>
      <protection locked="0"/>
    </xf>
    <xf numFmtId="0" fontId="4" fillId="0" borderId="8" xfId="50" applyFont="1" applyFill="1" applyBorder="1" applyAlignment="1" applyProtection="1">
      <alignment vertical="center" wrapText="1"/>
    </xf>
    <xf numFmtId="0" fontId="4" fillId="0" borderId="8" xfId="50" applyFont="1" applyFill="1" applyBorder="1" applyAlignment="1" applyProtection="1">
      <alignment vertical="center"/>
      <protection locked="0"/>
    </xf>
    <xf numFmtId="0" fontId="20" fillId="0" borderId="10" xfId="50" applyFont="1" applyFill="1" applyBorder="1" applyAlignment="1" applyProtection="1">
      <alignment horizontal="center" vertical="center"/>
    </xf>
    <xf numFmtId="0" fontId="20" fillId="0" borderId="12" xfId="50" applyFont="1" applyFill="1" applyBorder="1" applyAlignment="1" applyProtection="1">
      <alignment horizontal="center" vertical="center"/>
    </xf>
    <xf numFmtId="0" fontId="20" fillId="0" borderId="11" xfId="50" applyFont="1" applyFill="1" applyBorder="1" applyAlignment="1" applyProtection="1">
      <alignment horizontal="center" vertical="center"/>
    </xf>
    <xf numFmtId="4" fontId="10" fillId="0" borderId="8" xfId="50" applyNumberFormat="1" applyFont="1" applyFill="1" applyBorder="1" applyAlignment="1" applyProtection="1">
      <alignment vertical="center"/>
      <protection locked="0"/>
    </xf>
    <xf numFmtId="0" fontId="8"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7" fillId="0" borderId="12" xfId="50" applyFont="1" applyFill="1" applyBorder="1" applyAlignment="1" applyProtection="1">
      <alignment horizontal="center" vertical="center" wrapText="1"/>
      <protection locked="0"/>
    </xf>
    <xf numFmtId="0" fontId="7" fillId="0" borderId="17" xfId="50" applyFont="1" applyFill="1" applyBorder="1" applyAlignment="1" applyProtection="1">
      <alignment horizontal="center" vertical="center" wrapText="1"/>
    </xf>
    <xf numFmtId="0" fontId="11" fillId="0" borderId="17" xfId="50" applyFont="1" applyFill="1" applyBorder="1" applyAlignment="1" applyProtection="1">
      <alignment horizontal="center" vertical="center" wrapText="1"/>
      <protection locked="0"/>
    </xf>
    <xf numFmtId="0" fontId="3"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1" fillId="0" borderId="0" xfId="50" applyFont="1" applyFill="1" applyBorder="1" applyAlignment="1" applyProtection="1">
      <alignment vertical="top" wrapText="1"/>
      <protection locked="0"/>
    </xf>
    <xf numFmtId="0" fontId="7" fillId="0" borderId="11" xfId="50" applyFont="1" applyFill="1" applyBorder="1" applyAlignment="1" applyProtection="1">
      <alignment horizontal="center" vertical="center" wrapText="1"/>
    </xf>
    <xf numFmtId="0" fontId="11" fillId="0" borderId="4" xfId="50" applyFont="1" applyFill="1" applyBorder="1" applyAlignment="1" applyProtection="1">
      <alignment horizontal="center" vertical="center" wrapText="1"/>
      <protection locked="0"/>
    </xf>
    <xf numFmtId="0" fontId="21" fillId="0" borderId="0" xfId="50" applyFont="1" applyFill="1" applyBorder="1" applyAlignment="1" applyProtection="1">
      <alignment vertical="top"/>
      <protection locked="0"/>
    </xf>
    <xf numFmtId="0" fontId="22" fillId="0" borderId="0" xfId="50" applyFont="1" applyFill="1" applyBorder="1" applyAlignment="1" applyProtection="1"/>
    <xf numFmtId="0" fontId="7" fillId="0" borderId="2" xfId="50" applyFont="1" applyFill="1" applyBorder="1" applyAlignment="1" applyProtection="1">
      <alignment horizontal="center" vertical="center"/>
    </xf>
    <xf numFmtId="0" fontId="7" fillId="0" borderId="2" xfId="50" applyFont="1" applyFill="1" applyBorder="1" applyAlignment="1" applyProtection="1">
      <alignment horizontal="center" vertical="center"/>
      <protection locked="0"/>
    </xf>
    <xf numFmtId="0" fontId="10" fillId="0" borderId="13" xfId="50" applyFont="1" applyFill="1" applyBorder="1" applyAlignment="1" applyProtection="1">
      <alignment vertical="center" wrapText="1"/>
    </xf>
    <xf numFmtId="0" fontId="10" fillId="0" borderId="2" xfId="50" applyFont="1" applyFill="1" applyBorder="1" applyAlignment="1" applyProtection="1">
      <alignment vertical="center" wrapText="1"/>
    </xf>
    <xf numFmtId="4" fontId="10" fillId="0" borderId="2" xfId="50" applyNumberFormat="1" applyFont="1" applyFill="1" applyBorder="1" applyAlignment="1" applyProtection="1">
      <alignment vertical="center"/>
      <protection locked="0"/>
    </xf>
    <xf numFmtId="0" fontId="4" fillId="0" borderId="13" xfId="50" applyFont="1" applyFill="1" applyBorder="1" applyAlignment="1" applyProtection="1">
      <alignment vertical="center" wrapText="1"/>
    </xf>
    <xf numFmtId="4" fontId="4" fillId="0" borderId="2" xfId="50" applyNumberFormat="1" applyFont="1" applyFill="1" applyBorder="1" applyAlignment="1" applyProtection="1">
      <alignment vertical="center"/>
      <protection locked="0"/>
    </xf>
    <xf numFmtId="4" fontId="4" fillId="0" borderId="2" xfId="50" applyNumberFormat="1" applyFont="1" applyFill="1" applyBorder="1" applyAlignment="1" applyProtection="1">
      <alignment vertical="center"/>
    </xf>
    <xf numFmtId="0" fontId="10" fillId="0" borderId="18" xfId="50" applyFont="1" applyFill="1" applyBorder="1" applyAlignment="1" applyProtection="1">
      <alignment horizontal="center" vertical="center"/>
    </xf>
    <xf numFmtId="0" fontId="10" fillId="0" borderId="17" xfId="50" applyFont="1" applyFill="1" applyBorder="1" applyAlignment="1" applyProtection="1">
      <alignment horizontal="left" vertical="center"/>
    </xf>
    <xf numFmtId="0" fontId="10" fillId="0" borderId="2" xfId="50" applyFont="1" applyFill="1" applyBorder="1" applyAlignment="1" applyProtection="1">
      <alignment horizontal="right" vertical="center"/>
    </xf>
    <xf numFmtId="0" fontId="4" fillId="0" borderId="1" xfId="50" applyFont="1" applyFill="1" applyBorder="1" applyAlignment="1" applyProtection="1">
      <alignment vertical="center" wrapText="1"/>
      <protection locked="0"/>
    </xf>
    <xf numFmtId="0" fontId="2" fillId="0" borderId="1" xfId="50" applyFont="1" applyFill="1" applyBorder="1" applyAlignment="1" applyProtection="1"/>
    <xf numFmtId="0" fontId="2" fillId="0" borderId="1" xfId="50" applyFont="1" applyFill="1" applyBorder="1" applyAlignment="1" applyProtection="1">
      <alignment horizontal="left"/>
    </xf>
    <xf numFmtId="0" fontId="1" fillId="0" borderId="1" xfId="50" applyFont="1" applyFill="1" applyBorder="1" applyAlignment="1" applyProtection="1">
      <alignment horizontal="center"/>
    </xf>
    <xf numFmtId="0" fontId="1" fillId="0" borderId="1" xfId="50" applyFont="1" applyFill="1" applyBorder="1" applyAlignment="1" applyProtection="1"/>
    <xf numFmtId="176" fontId="1" fillId="0" borderId="1" xfId="50" applyNumberFormat="1" applyFont="1" applyFill="1" applyBorder="1" applyAlignment="1" applyProtection="1"/>
    <xf numFmtId="0" fontId="12" fillId="0" borderId="0" xfId="50" applyFont="1" applyFill="1" applyBorder="1" applyAlignment="1" applyProtection="1">
      <alignment vertical="top"/>
    </xf>
    <xf numFmtId="0" fontId="16" fillId="0" borderId="0" xfId="50" applyFont="1" applyFill="1" applyBorder="1" applyAlignment="1" applyProtection="1">
      <alignment horizontal="center" vertical="center"/>
      <protection locked="0"/>
    </xf>
    <xf numFmtId="0" fontId="7" fillId="0" borderId="0" xfId="50" applyFont="1" applyFill="1" applyBorder="1" applyAlignment="1" applyProtection="1">
      <protection locked="0"/>
    </xf>
    <xf numFmtId="0" fontId="7" fillId="0" borderId="17" xfId="50" applyFont="1" applyFill="1" applyBorder="1" applyAlignment="1" applyProtection="1">
      <alignment horizontal="center" vertical="center"/>
    </xf>
    <xf numFmtId="0" fontId="12" fillId="0" borderId="1" xfId="50" applyFont="1" applyFill="1" applyBorder="1" applyAlignment="1" applyProtection="1"/>
    <xf numFmtId="0" fontId="22" fillId="0" borderId="1" xfId="50" applyFont="1" applyFill="1" applyBorder="1" applyAlignment="1" applyProtection="1"/>
    <xf numFmtId="0" fontId="7" fillId="0" borderId="0" xfId="50" applyFont="1" applyFill="1" applyBorder="1" applyAlignment="1" applyProtection="1">
      <alignment horizontal="right"/>
    </xf>
    <xf numFmtId="0" fontId="2" fillId="0" borderId="8" xfId="50" applyFont="1" applyFill="1" applyBorder="1" applyAlignment="1" applyProtection="1"/>
    <xf numFmtId="0" fontId="3" fillId="0" borderId="1" xfId="50" applyFont="1" applyFill="1" applyBorder="1" applyAlignment="1" applyProtection="1">
      <alignment vertical="top"/>
      <protection locked="0"/>
    </xf>
    <xf numFmtId="0" fontId="1" fillId="0" borderId="1" xfId="50" applyFont="1" applyFill="1" applyBorder="1" applyAlignment="1" applyProtection="1">
      <alignment vertical="top"/>
      <protection locked="0"/>
    </xf>
    <xf numFmtId="0" fontId="15" fillId="0" borderId="0" xfId="0" applyFont="1" applyFill="1" applyAlignment="1" applyProtection="1">
      <alignment horizontal="left" vertical="center"/>
    </xf>
    <xf numFmtId="0" fontId="15" fillId="0" borderId="0" xfId="0" applyFont="1" applyFill="1" applyAlignment="1" applyProtection="1">
      <alignment horizontal="right" vertical="center"/>
    </xf>
    <xf numFmtId="0" fontId="23" fillId="0" borderId="0" xfId="50" applyFont="1" applyFill="1" applyAlignment="1" applyProtection="1">
      <alignment horizontal="center" vertical="center"/>
    </xf>
    <xf numFmtId="0" fontId="14" fillId="0" borderId="0" xfId="0" applyFont="1" applyFill="1" applyAlignment="1" applyProtection="1">
      <alignment horizontal="left" vertical="center"/>
    </xf>
    <xf numFmtId="0" fontId="14" fillId="0" borderId="0" xfId="0" applyFont="1" applyFill="1" applyAlignment="1" applyProtection="1">
      <alignment horizontal="right" vertical="center"/>
    </xf>
    <xf numFmtId="49" fontId="15" fillId="0" borderId="9" xfId="50" applyNumberFormat="1" applyFont="1" applyFill="1" applyBorder="1" applyAlignment="1" applyProtection="1">
      <alignment horizontal="center" vertical="center" wrapText="1"/>
    </xf>
    <xf numFmtId="0" fontId="15" fillId="0" borderId="9" xfId="5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49" fontId="15" fillId="0" borderId="14" xfId="50" applyNumberFormat="1" applyFont="1" applyFill="1" applyBorder="1" applyAlignment="1" applyProtection="1">
      <alignment horizontal="center" vertical="center" wrapText="1"/>
    </xf>
    <xf numFmtId="0" fontId="15" fillId="0" borderId="14" xfId="5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xf>
    <xf numFmtId="0" fontId="24" fillId="0" borderId="0" xfId="50" applyFont="1" applyFill="1" applyBorder="1" applyAlignment="1" applyProtection="1">
      <alignment horizontal="center" vertical="top"/>
      <protection locked="0"/>
    </xf>
    <xf numFmtId="49" fontId="2" fillId="0" borderId="0" xfId="50" applyNumberFormat="1" applyFont="1" applyFill="1" applyBorder="1" applyAlignment="1" applyProtection="1"/>
    <xf numFmtId="49" fontId="25" fillId="0" borderId="0" xfId="50" applyNumberFormat="1" applyFont="1" applyFill="1" applyBorder="1" applyAlignment="1" applyProtection="1"/>
    <xf numFmtId="0" fontId="25"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6" fillId="0" borderId="0" xfId="50" applyFont="1" applyFill="1" applyBorder="1" applyAlignment="1" applyProtection="1">
      <alignment horizontal="center" vertical="center" wrapText="1"/>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right"/>
    </xf>
    <xf numFmtId="49" fontId="7" fillId="0" borderId="9" xfId="50" applyNumberFormat="1" applyFont="1" applyFill="1" applyBorder="1" applyAlignment="1" applyProtection="1">
      <alignment horizontal="center" vertical="center" wrapText="1"/>
    </xf>
    <xf numFmtId="0" fontId="7" fillId="0" borderId="11" xfId="50" applyFont="1" applyFill="1" applyBorder="1" applyAlignment="1" applyProtection="1">
      <alignment horizontal="center" vertical="center"/>
    </xf>
    <xf numFmtId="49" fontId="7" fillId="0" borderId="14" xfId="50" applyNumberFormat="1" applyFont="1" applyFill="1" applyBorder="1" applyAlignment="1" applyProtection="1">
      <alignment horizontal="center" vertical="center" wrapText="1"/>
    </xf>
    <xf numFmtId="49" fontId="7" fillId="0" borderId="8" xfId="50" applyNumberFormat="1" applyFont="1" applyFill="1" applyBorder="1" applyAlignment="1" applyProtection="1">
      <alignment horizontal="center" vertical="center"/>
    </xf>
    <xf numFmtId="0" fontId="9" fillId="0" borderId="10" xfId="50" applyFont="1" applyFill="1" applyBorder="1" applyAlignment="1" applyProtection="1">
      <alignment horizontal="center" vertical="center"/>
    </xf>
    <xf numFmtId="0" fontId="9" fillId="0" borderId="11" xfId="50" applyFont="1" applyFill="1" applyBorder="1" applyAlignment="1" applyProtection="1">
      <alignment horizontal="center" vertical="center"/>
    </xf>
    <xf numFmtId="0" fontId="7" fillId="0" borderId="8" xfId="50" applyFont="1" applyFill="1" applyBorder="1" applyAlignment="1" applyProtection="1">
      <alignment horizontal="center" vertical="center" wrapText="1"/>
    </xf>
    <xf numFmtId="0" fontId="29" fillId="0" borderId="0" xfId="50" applyFont="1" applyFill="1" applyBorder="1" applyAlignment="1" applyProtection="1">
      <alignment vertical="top"/>
      <protection locked="0"/>
    </xf>
    <xf numFmtId="0" fontId="7" fillId="0" borderId="8" xfId="50" applyFont="1" applyFill="1" applyBorder="1" applyAlignment="1" applyProtection="1">
      <alignment vertical="center" wrapText="1"/>
      <protection locked="0"/>
    </xf>
    <xf numFmtId="0" fontId="7" fillId="0" borderId="9" xfId="50" applyFont="1" applyFill="1" applyBorder="1" applyAlignment="1" applyProtection="1">
      <alignment vertical="center" wrapText="1"/>
    </xf>
    <xf numFmtId="0" fontId="2" fillId="0" borderId="14" xfId="50" applyFont="1" applyFill="1" applyBorder="1" applyAlignment="1" applyProtection="1">
      <alignment vertical="center"/>
    </xf>
    <xf numFmtId="0" fontId="2" fillId="0" borderId="13" xfId="50" applyFont="1" applyFill="1" applyBorder="1" applyAlignment="1" applyProtection="1">
      <alignment vertical="center"/>
    </xf>
    <xf numFmtId="0" fontId="7" fillId="0" borderId="9" xfId="50" applyFont="1" applyFill="1" applyBorder="1" applyAlignment="1" applyProtection="1">
      <alignment horizontal="center" vertical="center" wrapText="1"/>
      <protection locked="0"/>
    </xf>
    <xf numFmtId="0" fontId="7" fillId="0" borderId="14" xfId="50" applyFont="1" applyFill="1" applyBorder="1" applyAlignment="1" applyProtection="1">
      <alignment horizontal="center" vertical="center" wrapText="1"/>
      <protection locked="0"/>
    </xf>
    <xf numFmtId="0" fontId="7" fillId="0" borderId="13" xfId="50" applyFont="1" applyFill="1" applyBorder="1" applyAlignment="1" applyProtection="1">
      <alignment horizontal="center" vertical="center" wrapText="1"/>
      <protection locked="0"/>
    </xf>
    <xf numFmtId="0" fontId="8" fillId="0" borderId="8" xfId="50" applyFont="1" applyFill="1" applyBorder="1" applyAlignment="1" applyProtection="1">
      <alignment horizontal="center" vertical="center"/>
    </xf>
    <xf numFmtId="0" fontId="9" fillId="0" borderId="10" xfId="50" applyFont="1" applyFill="1" applyBorder="1" applyAlignment="1" applyProtection="1">
      <alignment horizontal="center" vertical="center" wrapText="1"/>
      <protection locked="0"/>
    </xf>
    <xf numFmtId="0" fontId="9" fillId="0" borderId="12"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left" vertical="center"/>
    </xf>
    <xf numFmtId="0" fontId="1" fillId="0" borderId="11" xfId="50" applyFont="1" applyFill="1" applyBorder="1" applyAlignment="1" applyProtection="1">
      <alignment horizontal="left" vertical="center"/>
    </xf>
    <xf numFmtId="0" fontId="11" fillId="0" borderId="0" xfId="50" applyFont="1" applyFill="1" applyBorder="1" applyAlignment="1" applyProtection="1">
      <alignment vertical="top"/>
    </xf>
    <xf numFmtId="0" fontId="7" fillId="0" borderId="15" xfId="50" applyFont="1" applyFill="1" applyBorder="1" applyAlignment="1" applyProtection="1">
      <alignment horizontal="center" vertical="center"/>
    </xf>
    <xf numFmtId="0" fontId="7" fillId="0" borderId="21" xfId="50" applyFont="1" applyFill="1" applyBorder="1" applyAlignment="1" applyProtection="1">
      <alignment horizontal="center" vertical="center"/>
    </xf>
    <xf numFmtId="0" fontId="7" fillId="0" borderId="22"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wrapText="1"/>
    </xf>
    <xf numFmtId="0" fontId="7" fillId="0" borderId="18"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wrapText="1"/>
      <protection locked="0"/>
    </xf>
    <xf numFmtId="0" fontId="8" fillId="0" borderId="13" xfId="50" applyFont="1" applyFill="1" applyBorder="1" applyAlignment="1" applyProtection="1">
      <alignment horizontal="center" vertical="center"/>
    </xf>
    <xf numFmtId="4" fontId="3" fillId="0" borderId="13" xfId="50" applyNumberFormat="1" applyFont="1" applyFill="1" applyBorder="1" applyAlignment="1" applyProtection="1">
      <alignment vertical="center"/>
      <protection locked="0"/>
    </xf>
    <xf numFmtId="4" fontId="3" fillId="0" borderId="13" xfId="50" applyNumberFormat="1" applyFont="1" applyFill="1" applyBorder="1" applyAlignment="1" applyProtection="1">
      <alignment vertical="center"/>
    </xf>
    <xf numFmtId="4" fontId="1" fillId="0" borderId="13" xfId="50" applyNumberFormat="1" applyFont="1" applyFill="1" applyBorder="1" applyAlignment="1" applyProtection="1">
      <alignment vertical="center"/>
      <protection locked="0"/>
    </xf>
    <xf numFmtId="4" fontId="1" fillId="0" borderId="13" xfId="50" applyNumberFormat="1" applyFont="1" applyFill="1" applyBorder="1" applyAlignment="1" applyProtection="1">
      <alignment vertical="center"/>
    </xf>
    <xf numFmtId="0" fontId="7" fillId="0" borderId="16" xfId="50" applyFont="1" applyFill="1" applyBorder="1" applyAlignment="1" applyProtection="1">
      <alignment horizontal="center" vertical="center"/>
    </xf>
    <xf numFmtId="0" fontId="8" fillId="0" borderId="13" xfId="50" applyFont="1" applyFill="1" applyBorder="1" applyAlignment="1" applyProtection="1">
      <alignment horizontal="center" vertical="center"/>
      <protection locked="0"/>
    </xf>
    <xf numFmtId="0" fontId="8" fillId="0" borderId="8" xfId="50" applyFont="1" applyFill="1" applyBorder="1" applyAlignment="1" applyProtection="1">
      <alignment horizontal="center" vertical="center"/>
      <protection locked="0"/>
    </xf>
    <xf numFmtId="0" fontId="3" fillId="0" borderId="13" xfId="50" applyFont="1" applyFill="1" applyBorder="1" applyAlignment="1" applyProtection="1">
      <alignment vertical="center"/>
    </xf>
    <xf numFmtId="0" fontId="1" fillId="0" borderId="13" xfId="50" applyFont="1" applyFill="1" applyBorder="1" applyAlignment="1" applyProtection="1">
      <alignment vertical="center"/>
    </xf>
    <xf numFmtId="0" fontId="2" fillId="0" borderId="8" xfId="50" applyFont="1" applyFill="1" applyBorder="1" applyAlignment="1" applyProtection="1">
      <alignment horizontal="center" vertical="center"/>
    </xf>
    <xf numFmtId="0" fontId="30" fillId="0" borderId="0" xfId="50" applyFont="1" applyFill="1" applyBorder="1" applyAlignment="1" applyProtection="1">
      <alignment horizontal="center" vertical="center"/>
    </xf>
    <xf numFmtId="49" fontId="11" fillId="0" borderId="0" xfId="50" applyNumberFormat="1" applyFont="1" applyFill="1" applyBorder="1" applyAlignment="1" applyProtection="1"/>
    <xf numFmtId="0" fontId="7" fillId="0" borderId="10" xfId="50" applyFont="1" applyFill="1" applyBorder="1" applyAlignment="1" applyProtection="1">
      <alignment horizontal="center" vertical="center" wrapText="1"/>
    </xf>
    <xf numFmtId="49" fontId="7" fillId="0" borderId="13" xfId="50" applyNumberFormat="1" applyFont="1" applyFill="1" applyBorder="1" applyAlignment="1" applyProtection="1">
      <alignment horizontal="center" vertical="center" wrapText="1"/>
    </xf>
    <xf numFmtId="4" fontId="4" fillId="0" borderId="8" xfId="50" applyNumberFormat="1" applyFont="1" applyFill="1" applyBorder="1" applyAlignment="1" applyProtection="1">
      <alignment vertical="center"/>
    </xf>
    <xf numFmtId="49" fontId="2" fillId="0" borderId="8" xfId="50" applyNumberFormat="1" applyFont="1" applyFill="1" applyBorder="1" applyAlignment="1" applyProtection="1"/>
    <xf numFmtId="0" fontId="4" fillId="0" borderId="8" xfId="50" applyFont="1" applyFill="1" applyBorder="1" applyAlignment="1" applyProtection="1">
      <alignment vertical="center"/>
    </xf>
    <xf numFmtId="0" fontId="2" fillId="0" borderId="8" xfId="50" applyFont="1" applyFill="1" applyBorder="1" applyAlignment="1" applyProtection="1">
      <alignment wrapText="1"/>
    </xf>
    <xf numFmtId="0" fontId="8" fillId="0" borderId="0" xfId="50" applyFont="1" applyFill="1" applyBorder="1" applyAlignment="1" applyProtection="1">
      <alignment horizontal="right" vertical="center" wrapText="1"/>
    </xf>
    <xf numFmtId="0" fontId="11" fillId="0" borderId="0" xfId="50" applyFont="1" applyFill="1" applyBorder="1" applyAlignment="1" applyProtection="1">
      <alignment horizontal="right" wrapText="1"/>
    </xf>
    <xf numFmtId="0" fontId="9" fillId="0" borderId="8" xfId="50" applyFont="1" applyFill="1" applyBorder="1" applyAlignment="1" applyProtection="1">
      <alignment horizontal="center" vertical="center"/>
    </xf>
    <xf numFmtId="0" fontId="10" fillId="0" borderId="8" xfId="50" applyFont="1" applyFill="1" applyBorder="1" applyAlignment="1" applyProtection="1">
      <alignment vertical="center"/>
      <protection locked="0"/>
    </xf>
    <xf numFmtId="0" fontId="31" fillId="0" borderId="0" xfId="50" applyFont="1" applyFill="1" applyBorder="1" applyAlignment="1" applyProtection="1">
      <alignment horizontal="center"/>
    </xf>
    <xf numFmtId="0" fontId="31" fillId="0" borderId="0" xfId="50" applyFont="1" applyFill="1" applyBorder="1" applyAlignment="1" applyProtection="1">
      <alignment horizontal="center" wrapText="1"/>
    </xf>
    <xf numFmtId="0" fontId="31" fillId="0" borderId="0" xfId="50" applyFont="1" applyFill="1" applyBorder="1" applyAlignment="1" applyProtection="1">
      <alignment wrapText="1"/>
    </xf>
    <xf numFmtId="0" fontId="31"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1" fillId="0" borderId="0" xfId="50" applyFont="1" applyFill="1" applyBorder="1" applyAlignment="1" applyProtection="1">
      <alignment horizontal="center" wrapText="1"/>
    </xf>
    <xf numFmtId="0" fontId="31" fillId="0" borderId="8" xfId="50" applyFont="1" applyFill="1" applyBorder="1" applyAlignment="1" applyProtection="1">
      <alignment horizontal="center" vertical="center" wrapText="1"/>
    </xf>
    <xf numFmtId="0" fontId="31" fillId="0" borderId="10" xfId="50" applyFont="1" applyFill="1" applyBorder="1" applyAlignment="1" applyProtection="1">
      <alignment horizontal="center" vertical="center" wrapText="1"/>
    </xf>
    <xf numFmtId="4" fontId="31" fillId="0" borderId="8" xfId="50" applyNumberFormat="1" applyFont="1" applyFill="1" applyBorder="1" applyAlignment="1" applyProtection="1">
      <alignment vertical="center"/>
    </xf>
    <xf numFmtId="4" fontId="31" fillId="0" borderId="10" xfId="50" applyNumberFormat="1" applyFont="1" applyFill="1" applyBorder="1" applyAlignment="1" applyProtection="1">
      <alignment vertical="center"/>
    </xf>
    <xf numFmtId="0" fontId="32" fillId="0" borderId="0" xfId="50" applyFont="1" applyFill="1" applyBorder="1" applyAlignment="1" applyProtection="1"/>
    <xf numFmtId="49" fontId="2" fillId="0" borderId="0" xfId="50" applyNumberFormat="1" applyFont="1" applyFill="1" applyBorder="1" applyAlignment="1" applyProtection="1">
      <alignment horizontal="center"/>
    </xf>
    <xf numFmtId="0" fontId="33" fillId="0" borderId="0" xfId="50" applyFont="1" applyFill="1" applyBorder="1" applyAlignment="1" applyProtection="1">
      <alignment horizontal="center" vertical="center"/>
    </xf>
    <xf numFmtId="49" fontId="3" fillId="0" borderId="0" xfId="50" applyNumberFormat="1" applyFont="1" applyFill="1" applyBorder="1" applyAlignment="1" applyProtection="1">
      <alignment horizontal="center"/>
    </xf>
    <xf numFmtId="49" fontId="3" fillId="0" borderId="0" xfId="50" applyNumberFormat="1" applyFont="1" applyFill="1" applyBorder="1" applyAlignment="1" applyProtection="1"/>
    <xf numFmtId="0" fontId="3" fillId="0" borderId="0" xfId="50" applyFont="1" applyFill="1" applyBorder="1" applyAlignment="1" applyProtection="1"/>
    <xf numFmtId="0" fontId="4" fillId="0" borderId="10" xfId="50" applyFont="1" applyFill="1" applyBorder="1" applyAlignment="1" applyProtection="1">
      <alignment horizontal="center" vertical="center"/>
    </xf>
    <xf numFmtId="0" fontId="4" fillId="0" borderId="12" xfId="50" applyFont="1" applyFill="1" applyBorder="1" applyAlignment="1" applyProtection="1">
      <alignment horizontal="center" vertical="center"/>
    </xf>
    <xf numFmtId="49" fontId="4" fillId="0" borderId="10" xfId="50" applyNumberFormat="1" applyFont="1" applyFill="1" applyBorder="1" applyAlignment="1" applyProtection="1">
      <alignment horizontal="center" vertical="center" wrapText="1"/>
    </xf>
    <xf numFmtId="49" fontId="4" fillId="0" borderId="12" xfId="50" applyNumberFormat="1" applyFont="1" applyFill="1" applyBorder="1" applyAlignment="1" applyProtection="1">
      <alignment horizontal="center" vertical="center" wrapText="1"/>
    </xf>
    <xf numFmtId="49" fontId="4" fillId="0" borderId="11" xfId="50" applyNumberFormat="1"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xf>
    <xf numFmtId="49" fontId="4" fillId="0" borderId="8" xfId="50" applyNumberFormat="1"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3" fillId="0" borderId="8" xfId="50" applyFont="1" applyFill="1" applyBorder="1" applyAlignment="1" applyProtection="1">
      <alignment vertical="center" wrapText="1"/>
    </xf>
    <xf numFmtId="4" fontId="1" fillId="0" borderId="8" xfId="50" applyNumberFormat="1" applyFont="1" applyFill="1" applyBorder="1" applyAlignment="1" applyProtection="1">
      <alignment vertical="center"/>
    </xf>
    <xf numFmtId="4" fontId="3" fillId="0" borderId="8" xfId="50" applyNumberFormat="1" applyFont="1" applyFill="1" applyBorder="1" applyAlignment="1" applyProtection="1">
      <alignment vertical="center"/>
    </xf>
    <xf numFmtId="0" fontId="32" fillId="0" borderId="0" xfId="50" applyFont="1" applyFill="1" applyBorder="1" applyAlignment="1" applyProtection="1">
      <alignment vertical="top"/>
    </xf>
    <xf numFmtId="49" fontId="4" fillId="0" borderId="8" xfId="50" applyNumberFormat="1" applyFont="1" applyFill="1" applyBorder="1" applyAlignment="1" applyProtection="1">
      <alignment horizontal="center" vertical="center"/>
      <protection locked="0"/>
    </xf>
    <xf numFmtId="0" fontId="32" fillId="0" borderId="8" xfId="50" applyFont="1" applyFill="1" applyBorder="1" applyAlignment="1" applyProtection="1"/>
    <xf numFmtId="0" fontId="3" fillId="0" borderId="8" xfId="50" applyFont="1" applyFill="1" applyBorder="1" applyAlignment="1" applyProtection="1">
      <alignment vertical="center" wrapText="1"/>
    </xf>
    <xf numFmtId="0" fontId="4" fillId="0" borderId="0" xfId="50" applyFont="1" applyFill="1" applyBorder="1" applyAlignment="1" applyProtection="1">
      <alignment horizontal="right"/>
    </xf>
    <xf numFmtId="0" fontId="4" fillId="0" borderId="10" xfId="50" applyFont="1" applyFill="1" applyBorder="1" applyAlignment="1" applyProtection="1">
      <alignment horizontal="center" vertical="center"/>
      <protection locked="0"/>
    </xf>
    <xf numFmtId="0" fontId="4" fillId="0" borderId="12" xfId="50" applyFont="1" applyFill="1" applyBorder="1" applyAlignment="1" applyProtection="1">
      <alignment horizontal="center" vertical="center"/>
      <protection locked="0"/>
    </xf>
    <xf numFmtId="0" fontId="4" fillId="0" borderId="11" xfId="50" applyFont="1" applyFill="1" applyBorder="1" applyAlignment="1" applyProtection="1">
      <alignment horizontal="center" vertical="center"/>
      <protection locked="0"/>
    </xf>
    <xf numFmtId="4" fontId="3" fillId="0" borderId="8" xfId="50" applyNumberFormat="1" applyFont="1" applyFill="1" applyBorder="1" applyAlignment="1" applyProtection="1">
      <alignment vertical="center"/>
    </xf>
    <xf numFmtId="0" fontId="3" fillId="0" borderId="8" xfId="50" applyFont="1" applyFill="1" applyBorder="1" applyAlignment="1" applyProtection="1"/>
    <xf numFmtId="4" fontId="3" fillId="0" borderId="8" xfId="50" applyNumberFormat="1" applyFont="1" applyFill="1" applyBorder="1" applyAlignment="1" applyProtection="1">
      <alignment vertical="center"/>
    </xf>
    <xf numFmtId="4" fontId="1" fillId="0" borderId="8" xfId="50" applyNumberFormat="1" applyFont="1" applyFill="1" applyBorder="1" applyAlignment="1" applyProtection="1">
      <alignment vertical="center"/>
    </xf>
    <xf numFmtId="0" fontId="1" fillId="0" borderId="8" xfId="50" applyFont="1" applyFill="1" applyBorder="1" applyAlignment="1" applyProtection="1"/>
    <xf numFmtId="0" fontId="22" fillId="0" borderId="8" xfId="50" applyFont="1" applyFill="1" applyBorder="1" applyAlignment="1" applyProtection="1"/>
    <xf numFmtId="0" fontId="4" fillId="0" borderId="8" xfId="50" applyFont="1" applyFill="1" applyBorder="1" applyAlignment="1" applyProtection="1">
      <alignment horizontal="center" vertical="center"/>
      <protection locked="0"/>
    </xf>
    <xf numFmtId="4" fontId="3" fillId="0" borderId="8" xfId="50" applyNumberFormat="1" applyFont="1" applyFill="1" applyBorder="1" applyAlignment="1" applyProtection="1">
      <alignment vertical="center"/>
      <protection locked="0"/>
    </xf>
    <xf numFmtId="49" fontId="3" fillId="0" borderId="8" xfId="50" applyNumberFormat="1" applyFont="1" applyFill="1" applyBorder="1" applyAlignment="1" applyProtection="1"/>
    <xf numFmtId="49" fontId="3" fillId="0" borderId="8" xfId="50" applyNumberFormat="1" applyFont="1" applyFill="1" applyBorder="1" applyAlignment="1" applyProtection="1">
      <alignment horizontal="center"/>
    </xf>
    <xf numFmtId="0" fontId="10" fillId="0" borderId="10" xfId="50" applyFont="1" applyFill="1" applyBorder="1" applyAlignment="1" applyProtection="1">
      <alignment horizontal="center" vertical="center"/>
    </xf>
    <xf numFmtId="0" fontId="10" fillId="0" borderId="12" xfId="50" applyFont="1" applyFill="1" applyBorder="1" applyAlignment="1" applyProtection="1">
      <alignment horizontal="center" vertical="center"/>
    </xf>
    <xf numFmtId="0" fontId="10" fillId="0" borderId="11" xfId="50" applyFont="1" applyFill="1" applyBorder="1" applyAlignment="1" applyProtection="1">
      <alignment horizontal="center" vertical="center"/>
    </xf>
    <xf numFmtId="0" fontId="3" fillId="0" borderId="8" xfId="50" applyFont="1" applyFill="1" applyBorder="1" applyAlignment="1" applyProtection="1">
      <alignment vertical="center" wrapText="1"/>
    </xf>
    <xf numFmtId="177" fontId="3" fillId="0" borderId="8" xfId="50" applyNumberFormat="1" applyFont="1" applyFill="1" applyBorder="1" applyAlignment="1" applyProtection="1">
      <alignment vertical="center"/>
    </xf>
    <xf numFmtId="177" fontId="3" fillId="0" borderId="8" xfId="50" applyNumberFormat="1" applyFont="1" applyFill="1" applyBorder="1" applyAlignment="1" applyProtection="1"/>
    <xf numFmtId="177" fontId="32" fillId="0" borderId="8" xfId="50" applyNumberFormat="1" applyFont="1" applyFill="1" applyBorder="1" applyAlignment="1" applyProtection="1"/>
    <xf numFmtId="177" fontId="3" fillId="0" borderId="8" xfId="50" applyNumberFormat="1" applyFont="1" applyFill="1" applyBorder="1" applyAlignment="1" applyProtection="1">
      <alignment vertical="center"/>
    </xf>
    <xf numFmtId="177" fontId="3" fillId="0" borderId="8" xfId="50" applyNumberFormat="1" applyFont="1" applyFill="1" applyBorder="1" applyAlignment="1" applyProtection="1"/>
    <xf numFmtId="177" fontId="32" fillId="0" borderId="8" xfId="50" applyNumberFormat="1" applyFont="1" applyFill="1" applyBorder="1" applyAlignment="1" applyProtection="1"/>
    <xf numFmtId="177" fontId="3" fillId="0" borderId="8" xfId="50" applyNumberFormat="1" applyFont="1" applyFill="1" applyBorder="1" applyAlignment="1" applyProtection="1">
      <alignment vertical="center"/>
    </xf>
    <xf numFmtId="177" fontId="1" fillId="0" borderId="8" xfId="50" applyNumberFormat="1" applyFont="1" applyFill="1" applyBorder="1" applyAlignment="1" applyProtection="1">
      <alignment vertical="center"/>
    </xf>
    <xf numFmtId="177" fontId="1" fillId="0" borderId="8" xfId="50" applyNumberFormat="1" applyFont="1" applyFill="1" applyBorder="1" applyAlignment="1" applyProtection="1"/>
    <xf numFmtId="177" fontId="22" fillId="0" borderId="8" xfId="50" applyNumberFormat="1" applyFont="1" applyFill="1" applyBorder="1" applyAlignment="1" applyProtection="1"/>
    <xf numFmtId="0" fontId="2" fillId="0" borderId="0" xfId="50" applyFont="1" applyFill="1" applyBorder="1" applyAlignment="1" applyProtection="1">
      <alignment vertical="top"/>
    </xf>
    <xf numFmtId="0" fontId="34" fillId="0" borderId="0" xfId="50" applyFont="1" applyFill="1" applyBorder="1" applyAlignment="1" applyProtection="1">
      <alignment horizontal="center" vertical="center"/>
    </xf>
    <xf numFmtId="49" fontId="7" fillId="0" borderId="10" xfId="50" applyNumberFormat="1" applyFont="1" applyFill="1" applyBorder="1" applyAlignment="1" applyProtection="1">
      <alignment horizontal="center" vertical="center" wrapText="1"/>
    </xf>
    <xf numFmtId="49" fontId="7" fillId="0" borderId="11" xfId="50" applyNumberFormat="1" applyFont="1" applyFill="1" applyBorder="1" applyAlignment="1" applyProtection="1">
      <alignment horizontal="center" vertical="center" wrapText="1"/>
    </xf>
    <xf numFmtId="0" fontId="7" fillId="0" borderId="9" xfId="50" applyFont="1" applyFill="1" applyBorder="1" applyAlignment="1" applyProtection="1">
      <alignment horizontal="center" vertical="center"/>
      <protection locked="0"/>
    </xf>
    <xf numFmtId="0" fontId="2" fillId="0" borderId="13" xfId="50" applyFont="1" applyFill="1" applyBorder="1" applyAlignment="1" applyProtection="1"/>
    <xf numFmtId="49" fontId="7" fillId="0" borderId="13" xfId="50" applyNumberFormat="1" applyFont="1" applyFill="1" applyBorder="1" applyAlignment="1" applyProtection="1">
      <alignment horizontal="center" vertical="center"/>
      <protection locked="0"/>
    </xf>
    <xf numFmtId="49" fontId="7" fillId="0" borderId="2" xfId="50" applyNumberFormat="1" applyFont="1" applyFill="1" applyBorder="1" applyAlignment="1" applyProtection="1">
      <alignment horizontal="center" vertical="center"/>
      <protection locked="0"/>
    </xf>
    <xf numFmtId="0" fontId="2" fillId="0" borderId="2" xfId="50" applyFont="1" applyFill="1" applyBorder="1" applyAlignment="1" applyProtection="1">
      <alignment horizontal="center"/>
    </xf>
    <xf numFmtId="4" fontId="10" fillId="0" borderId="8" xfId="50" applyNumberFormat="1" applyFont="1" applyFill="1" applyBorder="1" applyAlignment="1" applyProtection="1">
      <alignment vertical="center"/>
    </xf>
    <xf numFmtId="177" fontId="2" fillId="0" borderId="0" xfId="50" applyNumberFormat="1" applyFont="1" applyFill="1" applyBorder="1" applyAlignment="1" applyProtection="1"/>
    <xf numFmtId="0" fontId="20" fillId="0" borderId="0" xfId="50" applyFont="1" applyFill="1" applyBorder="1" applyAlignment="1" applyProtection="1">
      <alignment horizontal="center" vertical="center"/>
    </xf>
    <xf numFmtId="0" fontId="15" fillId="0" borderId="13" xfId="50" applyFont="1" applyFill="1" applyBorder="1" applyAlignment="1" applyProtection="1">
      <alignment horizontal="left" vertical="center"/>
    </xf>
    <xf numFmtId="4" fontId="4" fillId="0" borderId="2" xfId="50" applyNumberFormat="1" applyFont="1" applyFill="1" applyBorder="1" applyAlignment="1" applyProtection="1">
      <alignment horizontal="right" vertical="center"/>
      <protection locked="0"/>
    </xf>
    <xf numFmtId="0" fontId="4" fillId="0" borderId="8" xfId="50" applyFont="1" applyFill="1" applyBorder="1" applyAlignment="1" applyProtection="1">
      <alignment horizontal="left" vertical="center"/>
      <protection locked="0"/>
    </xf>
    <xf numFmtId="0" fontId="15" fillId="0" borderId="13" xfId="50" applyFont="1" applyFill="1" applyBorder="1" applyAlignment="1" applyProtection="1">
      <alignment vertical="center" wrapText="1"/>
      <protection locked="0"/>
    </xf>
    <xf numFmtId="0" fontId="3" fillId="0" borderId="8" xfId="50" applyFont="1" applyFill="1" applyBorder="1" applyAlignment="1" applyProtection="1">
      <alignment vertical="center"/>
    </xf>
    <xf numFmtId="0" fontId="0" fillId="0" borderId="8" xfId="50" applyFont="1" applyFill="1" applyBorder="1" applyAlignment="1" applyProtection="1">
      <alignment vertical="center"/>
    </xf>
    <xf numFmtId="0" fontId="10" fillId="0" borderId="8" xfId="50" applyFont="1" applyFill="1" applyBorder="1" applyAlignment="1" applyProtection="1">
      <alignment horizontal="center" vertical="center"/>
    </xf>
    <xf numFmtId="0" fontId="10" fillId="0" borderId="8" xfId="50" applyFont="1" applyFill="1" applyBorder="1" applyAlignment="1" applyProtection="1">
      <alignment vertical="center"/>
    </xf>
    <xf numFmtId="0" fontId="4" fillId="0" borderId="8" xfId="50" applyFont="1" applyFill="1" applyBorder="1" applyAlignment="1" applyProtection="1">
      <alignment horizontal="left" vertical="center"/>
    </xf>
    <xf numFmtId="0" fontId="10" fillId="0" borderId="8" xfId="50" applyFont="1" applyFill="1" applyBorder="1" applyAlignment="1" applyProtection="1">
      <alignment horizontal="center" vertical="center"/>
      <protection locked="0"/>
    </xf>
    <xf numFmtId="0" fontId="12" fillId="0" borderId="0" xfId="50" applyFont="1" applyFill="1" applyBorder="1" applyAlignment="1" applyProtection="1"/>
    <xf numFmtId="0" fontId="19"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protection locked="0"/>
    </xf>
    <xf numFmtId="0" fontId="15" fillId="0" borderId="10" xfId="50" applyFont="1" applyFill="1" applyBorder="1" applyAlignment="1" applyProtection="1">
      <alignment horizontal="center" vertical="center" wrapText="1"/>
    </xf>
    <xf numFmtId="0" fontId="15" fillId="0" borderId="11" xfId="50" applyFont="1" applyFill="1" applyBorder="1" applyAlignment="1" applyProtection="1">
      <alignment horizontal="center" vertical="center" wrapText="1"/>
    </xf>
    <xf numFmtId="0" fontId="15" fillId="0" borderId="13" xfId="50" applyFont="1" applyFill="1" applyBorder="1" applyAlignment="1" applyProtection="1">
      <alignment horizontal="center" vertical="center" wrapText="1"/>
    </xf>
    <xf numFmtId="0" fontId="15" fillId="0" borderId="13" xfId="50" applyFont="1" applyFill="1" applyBorder="1" applyAlignment="1" applyProtection="1">
      <alignment horizontal="center" vertical="center"/>
    </xf>
    <xf numFmtId="0" fontId="4" fillId="0" borderId="8" xfId="50" applyFont="1" applyFill="1" applyBorder="1" applyAlignment="1" applyProtection="1">
      <alignment vertical="center"/>
    </xf>
    <xf numFmtId="4" fontId="4" fillId="0" borderId="8" xfId="50" applyNumberFormat="1" applyFont="1" applyFill="1" applyBorder="1" applyAlignment="1" applyProtection="1">
      <alignment vertical="center"/>
    </xf>
    <xf numFmtId="0" fontId="9" fillId="0" borderId="11" xfId="50" applyFont="1" applyFill="1" applyBorder="1" applyAlignment="1" applyProtection="1">
      <alignment horizontal="center" vertical="center" wrapText="1"/>
    </xf>
    <xf numFmtId="0" fontId="7" fillId="0" borderId="0" xfId="50" applyFont="1" applyFill="1" applyAlignment="1" applyProtection="1">
      <alignment horizontal="right"/>
    </xf>
    <xf numFmtId="0" fontId="15" fillId="0" borderId="12" xfId="50" applyFont="1" applyFill="1" applyBorder="1" applyAlignment="1" applyProtection="1">
      <alignment horizontal="center" vertical="center" wrapText="1"/>
    </xf>
    <xf numFmtId="0" fontId="15" fillId="0" borderId="15" xfId="50" applyFont="1" applyFill="1" applyBorder="1" applyAlignment="1" applyProtection="1">
      <alignment horizontal="center" vertical="center" wrapText="1"/>
    </xf>
    <xf numFmtId="0" fontId="15" fillId="0" borderId="1" xfId="50" applyFont="1" applyFill="1" applyBorder="1" applyAlignment="1" applyProtection="1">
      <alignment horizontal="center" vertical="center" wrapText="1"/>
    </xf>
    <xf numFmtId="0" fontId="15" fillId="0" borderId="14" xfId="50" applyFont="1" applyFill="1" applyBorder="1" applyAlignment="1" applyProtection="1">
      <alignment horizontal="center" vertical="center" wrapText="1"/>
    </xf>
    <xf numFmtId="4" fontId="4" fillId="0" borderId="10" xfId="50" applyNumberFormat="1" applyFont="1" applyFill="1" applyBorder="1" applyAlignment="1" applyProtection="1">
      <alignment vertical="center"/>
    </xf>
    <xf numFmtId="4" fontId="4" fillId="0" borderId="8" xfId="50" applyNumberFormat="1" applyFont="1" applyFill="1" applyBorder="1" applyAlignment="1" applyProtection="1">
      <alignment vertical="center"/>
      <protection locked="0"/>
    </xf>
    <xf numFmtId="4" fontId="4" fillId="0" borderId="10" xfId="50" applyNumberFormat="1" applyFont="1" applyFill="1" applyBorder="1" applyAlignment="1" applyProtection="1">
      <alignment vertical="center"/>
    </xf>
    <xf numFmtId="0" fontId="12" fillId="0" borderId="1" xfId="50" applyFont="1" applyFill="1" applyBorder="1" applyAlignment="1" applyProtection="1"/>
    <xf numFmtId="4" fontId="10" fillId="0" borderId="10" xfId="50" applyNumberFormat="1" applyFont="1" applyFill="1" applyBorder="1" applyAlignment="1" applyProtection="1">
      <alignment vertical="center"/>
      <protection locked="0"/>
    </xf>
    <xf numFmtId="0" fontId="18" fillId="0" borderId="1" xfId="50" applyFont="1" applyFill="1" applyBorder="1" applyAlignment="1" applyProtection="1"/>
    <xf numFmtId="0" fontId="30" fillId="0" borderId="0" xfId="50" applyFont="1" applyFill="1" applyBorder="1" applyAlignment="1" applyProtection="1">
      <alignment horizontal="center" vertical="center"/>
      <protection locked="0"/>
    </xf>
    <xf numFmtId="0" fontId="2" fillId="0" borderId="9" xfId="50" applyFont="1" applyFill="1" applyBorder="1" applyAlignment="1" applyProtection="1">
      <alignment horizontal="center" vertical="center" wrapText="1"/>
      <protection locked="0"/>
    </xf>
    <xf numFmtId="0" fontId="2" fillId="0" borderId="16"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xf>
    <xf numFmtId="0" fontId="2" fillId="0" borderId="13" xfId="50" applyFont="1" applyFill="1" applyBorder="1" applyAlignment="1" applyProtection="1">
      <alignment horizontal="center" vertical="center" wrapText="1"/>
    </xf>
    <xf numFmtId="0" fontId="2" fillId="0" borderId="2" xfId="50" applyFont="1" applyFill="1" applyBorder="1" applyAlignment="1" applyProtection="1">
      <alignment horizontal="center" vertical="center" wrapText="1"/>
    </xf>
    <xf numFmtId="0" fontId="8" fillId="0" borderId="10" xfId="50" applyFont="1" applyFill="1" applyBorder="1" applyAlignment="1" applyProtection="1">
      <alignment horizontal="center" vertical="center"/>
    </xf>
    <xf numFmtId="0" fontId="4" fillId="0" borderId="8" xfId="50" applyFont="1" applyFill="1" applyBorder="1" applyAlignment="1" applyProtection="1">
      <alignment horizontal="right" vertical="center"/>
      <protection locked="0"/>
    </xf>
    <xf numFmtId="0" fontId="8" fillId="0" borderId="0" xfId="50" applyFont="1" applyFill="1" applyBorder="1" applyAlignment="1" applyProtection="1">
      <protection locked="0"/>
    </xf>
    <xf numFmtId="0" fontId="2" fillId="0" borderId="11" xfId="50" applyFont="1" applyFill="1" applyBorder="1" applyAlignment="1" applyProtection="1">
      <alignment horizontal="center" vertical="center" wrapText="1"/>
    </xf>
    <xf numFmtId="0" fontId="2" fillId="2" borderId="2" xfId="50" applyFont="1" applyFill="1" applyBorder="1" applyAlignment="1" applyProtection="1">
      <alignment horizontal="center" vertical="center" wrapText="1"/>
      <protection locked="0"/>
    </xf>
    <xf numFmtId="0" fontId="3" fillId="0" borderId="8" xfId="50" applyFont="1" applyFill="1" applyBorder="1" applyAlignment="1" applyProtection="1">
      <alignment vertical="top"/>
      <protection locked="0"/>
    </xf>
    <xf numFmtId="0" fontId="8" fillId="0" borderId="0" xfId="50" applyFont="1" applyFill="1" applyBorder="1" applyAlignment="1" applyProtection="1">
      <alignment horizontal="right" vertical="center"/>
      <protection locked="0"/>
    </xf>
    <xf numFmtId="0" fontId="2" fillId="2" borderId="11" xfId="50" applyFont="1" applyFill="1" applyBorder="1" applyAlignment="1" applyProtection="1">
      <alignment horizontal="center" vertical="center" wrapText="1"/>
      <protection locked="0"/>
    </xf>
    <xf numFmtId="0" fontId="35" fillId="0" borderId="0" xfId="50" applyFont="1" applyFill="1" applyBorder="1" applyAlignment="1" applyProtection="1">
      <alignment vertical="top"/>
      <protection locked="0"/>
    </xf>
    <xf numFmtId="0" fontId="36" fillId="0" borderId="0" xfId="50" applyFont="1" applyFill="1" applyBorder="1" applyAlignment="1" applyProtection="1">
      <alignment horizontal="center" vertical="center"/>
    </xf>
    <xf numFmtId="0" fontId="36" fillId="0" borderId="0" xfId="50" applyFont="1" applyFill="1" applyBorder="1" applyAlignment="1" applyProtection="1">
      <alignment horizontal="center" vertical="top"/>
    </xf>
    <xf numFmtId="0" fontId="7" fillId="0" borderId="0" xfId="50" applyFont="1" applyFill="1" applyBorder="1" applyAlignment="1" applyProtection="1">
      <alignment horizontal="right" vertical="center"/>
    </xf>
    <xf numFmtId="4" fontId="4" fillId="0" borderId="11" xfId="50" applyNumberFormat="1" applyFont="1" applyFill="1" applyBorder="1" applyAlignment="1" applyProtection="1">
      <alignment horizontal="right" vertical="center"/>
    </xf>
    <xf numFmtId="4" fontId="7" fillId="0" borderId="11" xfId="50" applyNumberFormat="1" applyFont="1" applyFill="1" applyBorder="1" applyAlignment="1" applyProtection="1">
      <alignment horizontal="right" vertical="center"/>
      <protection locked="0"/>
    </xf>
    <xf numFmtId="0" fontId="4" fillId="0" borderId="13" xfId="50" applyFont="1" applyFill="1" applyBorder="1" applyAlignment="1" applyProtection="1">
      <alignment horizontal="left" vertical="center"/>
    </xf>
    <xf numFmtId="4" fontId="4" fillId="0" borderId="2" xfId="50" applyNumberFormat="1" applyFont="1" applyFill="1" applyBorder="1" applyAlignment="1" applyProtection="1">
      <alignment horizontal="right" vertical="center"/>
    </xf>
    <xf numFmtId="4" fontId="7" fillId="0" borderId="2" xfId="50" applyNumberFormat="1" applyFont="1" applyFill="1" applyBorder="1" applyAlignment="1" applyProtection="1">
      <alignment horizontal="right" vertical="center"/>
      <protection locked="0"/>
    </xf>
    <xf numFmtId="0" fontId="2" fillId="0" borderId="2" xfId="50" applyFont="1" applyFill="1" applyBorder="1" applyAlignment="1" applyProtection="1"/>
    <xf numFmtId="0" fontId="10" fillId="0" borderId="13" xfId="50" applyFont="1" applyFill="1" applyBorder="1" applyAlignment="1" applyProtection="1">
      <alignment horizontal="center" vertical="center"/>
    </xf>
    <xf numFmtId="4" fontId="10" fillId="0" borderId="2" xfId="50" applyNumberFormat="1" applyFont="1" applyFill="1" applyBorder="1" applyAlignment="1" applyProtection="1">
      <alignment horizontal="right" vertical="center"/>
    </xf>
    <xf numFmtId="0" fontId="10" fillId="0" borderId="2" xfId="50" applyFont="1" applyFill="1" applyBorder="1" applyAlignment="1" applyProtection="1">
      <alignment horizontal="center" vertical="center"/>
    </xf>
    <xf numFmtId="0" fontId="4" fillId="0" borderId="2" xfId="50" applyFont="1" applyFill="1" applyBorder="1" applyAlignment="1" applyProtection="1">
      <alignment horizontal="right" vertical="center"/>
    </xf>
    <xf numFmtId="0" fontId="4" fillId="0" borderId="2" xfId="50" applyFont="1" applyFill="1" applyBorder="1" applyAlignment="1" applyProtection="1">
      <alignment horizontal="left" vertical="center"/>
    </xf>
    <xf numFmtId="0" fontId="10" fillId="0" borderId="13" xfId="50" applyFont="1" applyFill="1" applyBorder="1" applyAlignment="1" applyProtection="1">
      <alignment horizontal="center" vertical="center"/>
      <protection locked="0"/>
    </xf>
    <xf numFmtId="4" fontId="10" fillId="0" borderId="2"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8" sqref="B8"/>
    </sheetView>
  </sheetViews>
  <sheetFormatPr defaultColWidth="10.6666666666667" defaultRowHeight="12" customHeight="1" outlineLevelCol="3"/>
  <cols>
    <col min="1" max="1" width="46.1666666666667" style="49" customWidth="1"/>
    <col min="2" max="2" width="50.3333333333333" style="49" customWidth="1"/>
    <col min="3" max="3" width="47.1666666666667" style="49" customWidth="1"/>
    <col min="4" max="4" width="53.8333333333333" style="49" customWidth="1"/>
    <col min="5" max="16384" width="10.6666666666667" style="31" customWidth="1"/>
  </cols>
  <sheetData>
    <row r="1" customHeight="1" spans="4:4">
      <c r="D1" s="244"/>
    </row>
    <row r="2" s="330" customFormat="1" ht="36" customHeight="1" spans="1:4">
      <c r="A2" s="331" t="s">
        <v>0</v>
      </c>
      <c r="B2" s="332"/>
      <c r="C2" s="332"/>
      <c r="D2" s="332"/>
    </row>
    <row r="3" s="30" customFormat="1" ht="24" customHeight="1" spans="1:4">
      <c r="A3" s="8" t="s">
        <v>1</v>
      </c>
      <c r="B3" s="283"/>
      <c r="C3" s="283"/>
      <c r="D3" s="333" t="s">
        <v>2</v>
      </c>
    </row>
    <row r="4" ht="19.5" customHeight="1" spans="1:4">
      <c r="A4" s="57" t="s">
        <v>3</v>
      </c>
      <c r="B4" s="163"/>
      <c r="C4" s="57" t="s">
        <v>4</v>
      </c>
      <c r="D4" s="163"/>
    </row>
    <row r="5" ht="19.5" customHeight="1" spans="1:4">
      <c r="A5" s="56" t="s">
        <v>5</v>
      </c>
      <c r="B5" s="56" t="s">
        <v>6</v>
      </c>
      <c r="C5" s="56" t="s">
        <v>7</v>
      </c>
      <c r="D5" s="56" t="s">
        <v>6</v>
      </c>
    </row>
    <row r="6" ht="19.5" customHeight="1" spans="1:4">
      <c r="A6" s="59"/>
      <c r="B6" s="59"/>
      <c r="C6" s="59"/>
      <c r="D6" s="59"/>
    </row>
    <row r="7" ht="18.75" customHeight="1" spans="1:4">
      <c r="A7" s="292" t="s">
        <v>8</v>
      </c>
      <c r="B7" s="334">
        <v>17963.81</v>
      </c>
      <c r="C7" s="292" t="s">
        <v>9</v>
      </c>
      <c r="D7" s="335"/>
    </row>
    <row r="8" ht="18.75" customHeight="1" spans="1:4">
      <c r="A8" s="336" t="s">
        <v>10</v>
      </c>
      <c r="B8" s="337">
        <v>33797.25</v>
      </c>
      <c r="C8" s="336" t="s">
        <v>11</v>
      </c>
      <c r="D8" s="338"/>
    </row>
    <row r="9" ht="18.75" customHeight="1" spans="1:4">
      <c r="A9" s="336" t="s">
        <v>12</v>
      </c>
      <c r="B9" s="337"/>
      <c r="C9" s="336" t="s">
        <v>13</v>
      </c>
      <c r="D9" s="337"/>
    </row>
    <row r="10" ht="18.75" customHeight="1" spans="1:4">
      <c r="A10" s="336" t="s">
        <v>14</v>
      </c>
      <c r="B10" s="285"/>
      <c r="C10" s="336" t="s">
        <v>15</v>
      </c>
      <c r="D10" s="337"/>
    </row>
    <row r="11" ht="18.75" customHeight="1" spans="1:4">
      <c r="A11" s="336" t="s">
        <v>16</v>
      </c>
      <c r="B11" s="285"/>
      <c r="C11" s="336" t="s">
        <v>17</v>
      </c>
      <c r="D11" s="337"/>
    </row>
    <row r="12" ht="18.75" customHeight="1" spans="1:4">
      <c r="A12" s="336" t="s">
        <v>18</v>
      </c>
      <c r="B12" s="285"/>
      <c r="C12" s="292" t="s">
        <v>19</v>
      </c>
      <c r="D12" s="337"/>
    </row>
    <row r="13" ht="18.75" customHeight="1" spans="1:4">
      <c r="A13" s="336" t="s">
        <v>20</v>
      </c>
      <c r="B13" s="285"/>
      <c r="C13" s="336" t="s">
        <v>21</v>
      </c>
      <c r="D13" s="337"/>
    </row>
    <row r="14" ht="18.75" customHeight="1" spans="1:4">
      <c r="A14" s="336" t="s">
        <v>22</v>
      </c>
      <c r="B14" s="285"/>
      <c r="C14" s="336" t="s">
        <v>23</v>
      </c>
      <c r="D14" s="337">
        <v>987.9</v>
      </c>
    </row>
    <row r="15" ht="18.75" customHeight="1" spans="1:4">
      <c r="A15" s="336" t="s">
        <v>24</v>
      </c>
      <c r="B15" s="285"/>
      <c r="C15" s="336" t="s">
        <v>25</v>
      </c>
      <c r="D15" s="337"/>
    </row>
    <row r="16" ht="18.75" customHeight="1" spans="1:4">
      <c r="A16" s="277"/>
      <c r="B16" s="339"/>
      <c r="C16" s="336" t="s">
        <v>26</v>
      </c>
      <c r="D16" s="337">
        <v>267.9</v>
      </c>
    </row>
    <row r="17" ht="18.75" customHeight="1" spans="1:4">
      <c r="A17" s="277"/>
      <c r="B17" s="339"/>
      <c r="C17" s="292" t="s">
        <v>27</v>
      </c>
      <c r="D17" s="337"/>
    </row>
    <row r="18" ht="18.75" customHeight="1" spans="1:4">
      <c r="A18" s="277"/>
      <c r="B18" s="339"/>
      <c r="C18" s="336" t="s">
        <v>28</v>
      </c>
      <c r="D18" s="337"/>
    </row>
    <row r="19" ht="18.75" customHeight="1" spans="1:4">
      <c r="A19" s="277"/>
      <c r="B19" s="339"/>
      <c r="C19" s="336" t="s">
        <v>29</v>
      </c>
      <c r="D19" s="337">
        <v>50238.5</v>
      </c>
    </row>
    <row r="20" ht="18.75" customHeight="1" spans="1:4">
      <c r="A20" s="277"/>
      <c r="B20" s="339"/>
      <c r="C20" s="336" t="s">
        <v>30</v>
      </c>
      <c r="D20" s="337"/>
    </row>
    <row r="21" ht="18.75" customHeight="1" spans="1:4">
      <c r="A21" s="277"/>
      <c r="B21" s="339"/>
      <c r="C21" s="336" t="s">
        <v>31</v>
      </c>
      <c r="D21" s="337"/>
    </row>
    <row r="22" ht="18.75" customHeight="1" spans="1:4">
      <c r="A22" s="277"/>
      <c r="B22" s="339"/>
      <c r="C22" s="292" t="s">
        <v>32</v>
      </c>
      <c r="D22" s="337"/>
    </row>
    <row r="23" ht="18.75" customHeight="1" spans="1:4">
      <c r="A23" s="277"/>
      <c r="B23" s="339"/>
      <c r="C23" s="336" t="s">
        <v>33</v>
      </c>
      <c r="D23" s="337"/>
    </row>
    <row r="24" ht="18.75" customHeight="1" spans="1:4">
      <c r="A24" s="277"/>
      <c r="B24" s="339"/>
      <c r="C24" s="336" t="s">
        <v>34</v>
      </c>
      <c r="D24" s="337"/>
    </row>
    <row r="25" ht="18.75" customHeight="1" spans="1:4">
      <c r="A25" s="277"/>
      <c r="B25" s="339"/>
      <c r="C25" s="336" t="s">
        <v>35</v>
      </c>
      <c r="D25" s="337"/>
    </row>
    <row r="26" ht="18.75" customHeight="1" spans="1:4">
      <c r="A26" s="277"/>
      <c r="B26" s="339"/>
      <c r="C26" s="336" t="s">
        <v>36</v>
      </c>
      <c r="D26" s="337">
        <v>266.76</v>
      </c>
    </row>
    <row r="27" ht="18.75" customHeight="1" spans="1:4">
      <c r="A27" s="277"/>
      <c r="B27" s="339"/>
      <c r="C27" s="292" t="s">
        <v>37</v>
      </c>
      <c r="D27" s="337"/>
    </row>
    <row r="28" ht="18.75" customHeight="1" spans="1:4">
      <c r="A28" s="277"/>
      <c r="B28" s="339"/>
      <c r="C28" s="336" t="s">
        <v>38</v>
      </c>
      <c r="D28" s="337"/>
    </row>
    <row r="29" ht="18.75" customHeight="1" spans="1:4">
      <c r="A29" s="277"/>
      <c r="B29" s="339"/>
      <c r="C29" s="336" t="s">
        <v>39</v>
      </c>
      <c r="D29" s="337"/>
    </row>
    <row r="30" ht="18.75" customHeight="1" spans="1:4">
      <c r="A30" s="277"/>
      <c r="B30" s="339"/>
      <c r="C30" s="336" t="s">
        <v>40</v>
      </c>
      <c r="D30" s="337"/>
    </row>
    <row r="31" ht="18.75" customHeight="1" spans="1:4">
      <c r="A31" s="277"/>
      <c r="B31" s="339"/>
      <c r="C31" s="336" t="s">
        <v>41</v>
      </c>
      <c r="D31" s="337"/>
    </row>
    <row r="32" ht="18.75" customHeight="1" spans="1:4">
      <c r="A32" s="277"/>
      <c r="B32" s="339"/>
      <c r="C32" s="292" t="s">
        <v>42</v>
      </c>
      <c r="D32" s="337"/>
    </row>
    <row r="33" ht="18.75" customHeight="1" spans="1:4">
      <c r="A33" s="277"/>
      <c r="B33" s="339"/>
      <c r="C33" s="336" t="s">
        <v>43</v>
      </c>
      <c r="D33" s="337"/>
    </row>
    <row r="34" ht="18.75" customHeight="1" spans="1:4">
      <c r="A34" s="277"/>
      <c r="B34" s="339"/>
      <c r="C34" s="336" t="s">
        <v>44</v>
      </c>
      <c r="D34" s="337"/>
    </row>
    <row r="35" ht="18.75" customHeight="1" spans="1:4">
      <c r="A35" s="277"/>
      <c r="B35" s="339"/>
      <c r="C35" s="336" t="s">
        <v>45</v>
      </c>
      <c r="D35" s="337"/>
    </row>
    <row r="36" ht="18.75" customHeight="1" spans="1:4">
      <c r="A36" s="277"/>
      <c r="B36" s="339"/>
      <c r="C36" s="336" t="s">
        <v>46</v>
      </c>
      <c r="D36" s="337"/>
    </row>
    <row r="37" ht="18.75" customHeight="1" spans="1:4">
      <c r="A37" s="340" t="s">
        <v>47</v>
      </c>
      <c r="B37" s="341">
        <f>B7+B8</f>
        <v>51761.06</v>
      </c>
      <c r="C37" s="342" t="s">
        <v>48</v>
      </c>
      <c r="D37" s="341">
        <f>D14+D16+D19+D26</f>
        <v>51761.06</v>
      </c>
    </row>
    <row r="38" ht="18.75" customHeight="1" spans="1:4">
      <c r="A38" s="336" t="s">
        <v>49</v>
      </c>
      <c r="B38" s="343"/>
      <c r="C38" s="344" t="s">
        <v>50</v>
      </c>
      <c r="D38" s="343"/>
    </row>
    <row r="39" ht="18.75" customHeight="1" spans="1:4">
      <c r="A39" s="345" t="s">
        <v>51</v>
      </c>
      <c r="B39" s="346">
        <f>B37</f>
        <v>51761.06</v>
      </c>
      <c r="C39" s="342" t="s">
        <v>52</v>
      </c>
      <c r="D39" s="346">
        <f>D37</f>
        <v>51761.06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8"/>
  <sheetViews>
    <sheetView topLeftCell="A69" workbookViewId="0">
      <selection activeCell="A8" sqref="A8:A88"/>
    </sheetView>
  </sheetViews>
  <sheetFormatPr defaultColWidth="10.6666666666667" defaultRowHeight="12" customHeight="1"/>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31" customWidth="1"/>
  </cols>
  <sheetData>
    <row r="1" customHeight="1" spans="10:10">
      <c r="J1" s="25"/>
    </row>
    <row r="2" s="169" customFormat="1" ht="36" customHeight="1" spans="1:10">
      <c r="A2" s="32" t="s">
        <v>687</v>
      </c>
      <c r="B2" s="32"/>
      <c r="C2" s="32"/>
      <c r="D2" s="32"/>
      <c r="E2" s="32"/>
      <c r="F2" s="33"/>
      <c r="G2" s="32"/>
      <c r="H2" s="33"/>
      <c r="I2" s="33"/>
      <c r="J2" s="32"/>
    </row>
    <row r="3" s="30" customFormat="1" ht="24" customHeight="1" spans="1:10">
      <c r="A3" s="34" t="s">
        <v>1</v>
      </c>
      <c r="B3" s="35"/>
      <c r="C3" s="35"/>
      <c r="D3" s="35"/>
      <c r="E3" s="35"/>
      <c r="G3" s="35"/>
      <c r="J3" s="35"/>
    </row>
    <row r="4" ht="44.25" customHeight="1" spans="1:10">
      <c r="A4" s="168" t="s">
        <v>688</v>
      </c>
      <c r="B4" s="168" t="s">
        <v>689</v>
      </c>
      <c r="C4" s="168" t="s">
        <v>690</v>
      </c>
      <c r="D4" s="168" t="s">
        <v>691</v>
      </c>
      <c r="E4" s="168" t="s">
        <v>692</v>
      </c>
      <c r="F4" s="63" t="s">
        <v>693</v>
      </c>
      <c r="G4" s="168" t="s">
        <v>694</v>
      </c>
      <c r="H4" s="63" t="s">
        <v>695</v>
      </c>
      <c r="I4" s="63" t="s">
        <v>696</v>
      </c>
      <c r="J4" s="168" t="s">
        <v>697</v>
      </c>
    </row>
    <row r="5" ht="14.25" customHeight="1" spans="1:10">
      <c r="A5" s="168">
        <v>1</v>
      </c>
      <c r="B5" s="168">
        <v>2</v>
      </c>
      <c r="C5" s="168">
        <v>3</v>
      </c>
      <c r="D5" s="168">
        <v>4</v>
      </c>
      <c r="E5" s="168">
        <v>5</v>
      </c>
      <c r="F5" s="63">
        <v>6</v>
      </c>
      <c r="G5" s="168">
        <v>7</v>
      </c>
      <c r="H5" s="63">
        <v>8</v>
      </c>
      <c r="I5" s="63">
        <v>9</v>
      </c>
      <c r="J5" s="168">
        <v>10</v>
      </c>
    </row>
    <row r="6" ht="15" customHeight="1" spans="1:10">
      <c r="A6" s="66" t="s">
        <v>71</v>
      </c>
      <c r="B6" s="66"/>
      <c r="C6" s="66"/>
      <c r="D6" s="66"/>
      <c r="E6" s="66"/>
      <c r="F6" s="170"/>
      <c r="G6" s="66"/>
      <c r="H6" s="170"/>
      <c r="I6" s="170"/>
      <c r="J6" s="66"/>
    </row>
    <row r="7" ht="15" customHeight="1" spans="1:10">
      <c r="A7" s="66" t="s">
        <v>73</v>
      </c>
      <c r="B7" s="66" t="s">
        <v>250</v>
      </c>
      <c r="C7" s="66" t="s">
        <v>250</v>
      </c>
      <c r="D7" s="66" t="s">
        <v>250</v>
      </c>
      <c r="E7" s="66" t="s">
        <v>250</v>
      </c>
      <c r="F7" s="170" t="s">
        <v>250</v>
      </c>
      <c r="G7" s="66" t="s">
        <v>250</v>
      </c>
      <c r="H7" s="170" t="s">
        <v>250</v>
      </c>
      <c r="I7" s="170" t="s">
        <v>250</v>
      </c>
      <c r="J7" s="66" t="s">
        <v>250</v>
      </c>
    </row>
    <row r="8" ht="15" customHeight="1" spans="1:10">
      <c r="A8" s="171" t="s">
        <v>698</v>
      </c>
      <c r="B8" s="171" t="s">
        <v>699</v>
      </c>
      <c r="C8" s="66" t="s">
        <v>700</v>
      </c>
      <c r="D8" s="66" t="s">
        <v>701</v>
      </c>
      <c r="E8" s="66" t="s">
        <v>702</v>
      </c>
      <c r="F8" s="170" t="s">
        <v>703</v>
      </c>
      <c r="G8" s="66" t="s">
        <v>704</v>
      </c>
      <c r="H8" s="170" t="s">
        <v>705</v>
      </c>
      <c r="I8" s="170" t="s">
        <v>706</v>
      </c>
      <c r="J8" s="66" t="s">
        <v>707</v>
      </c>
    </row>
    <row r="9" ht="15" customHeight="1" spans="1:10">
      <c r="A9" s="172"/>
      <c r="B9" s="172"/>
      <c r="C9" s="66" t="s">
        <v>708</v>
      </c>
      <c r="D9" s="66" t="s">
        <v>709</v>
      </c>
      <c r="E9" s="66" t="s">
        <v>710</v>
      </c>
      <c r="F9" s="170" t="s">
        <v>703</v>
      </c>
      <c r="G9" s="66" t="s">
        <v>711</v>
      </c>
      <c r="H9" s="170" t="s">
        <v>712</v>
      </c>
      <c r="I9" s="170" t="s">
        <v>713</v>
      </c>
      <c r="J9" s="66" t="s">
        <v>714</v>
      </c>
    </row>
    <row r="10" ht="15" customHeight="1" spans="1:10">
      <c r="A10" s="173"/>
      <c r="B10" s="173"/>
      <c r="C10" s="66" t="s">
        <v>715</v>
      </c>
      <c r="D10" s="66" t="s">
        <v>716</v>
      </c>
      <c r="E10" s="66" t="s">
        <v>717</v>
      </c>
      <c r="F10" s="170" t="s">
        <v>703</v>
      </c>
      <c r="G10" s="66" t="s">
        <v>718</v>
      </c>
      <c r="H10" s="170" t="s">
        <v>712</v>
      </c>
      <c r="I10" s="170" t="s">
        <v>713</v>
      </c>
      <c r="J10" s="66" t="s">
        <v>714</v>
      </c>
    </row>
    <row r="11" ht="15" customHeight="1" spans="1:10">
      <c r="A11" s="171" t="s">
        <v>719</v>
      </c>
      <c r="B11" s="171" t="s">
        <v>720</v>
      </c>
      <c r="C11" s="66" t="s">
        <v>700</v>
      </c>
      <c r="D11" s="66" t="s">
        <v>721</v>
      </c>
      <c r="E11" s="66" t="s">
        <v>722</v>
      </c>
      <c r="F11" s="170" t="s">
        <v>703</v>
      </c>
      <c r="G11" s="66" t="s">
        <v>723</v>
      </c>
      <c r="H11" s="170" t="s">
        <v>724</v>
      </c>
      <c r="I11" s="170" t="s">
        <v>713</v>
      </c>
      <c r="J11" s="66" t="s">
        <v>725</v>
      </c>
    </row>
    <row r="12" ht="15" customHeight="1" spans="1:10">
      <c r="A12" s="172"/>
      <c r="B12" s="172"/>
      <c r="C12" s="66" t="s">
        <v>715</v>
      </c>
      <c r="D12" s="66" t="s">
        <v>716</v>
      </c>
      <c r="E12" s="66" t="s">
        <v>726</v>
      </c>
      <c r="F12" s="170" t="s">
        <v>703</v>
      </c>
      <c r="G12" s="66" t="s">
        <v>727</v>
      </c>
      <c r="H12" s="170" t="s">
        <v>712</v>
      </c>
      <c r="I12" s="170" t="s">
        <v>706</v>
      </c>
      <c r="J12" s="66" t="s">
        <v>725</v>
      </c>
    </row>
    <row r="13" ht="15" customHeight="1" spans="1:10">
      <c r="A13" s="172"/>
      <c r="B13" s="172"/>
      <c r="C13" s="66" t="s">
        <v>700</v>
      </c>
      <c r="D13" s="66" t="s">
        <v>728</v>
      </c>
      <c r="E13" s="66" t="s">
        <v>729</v>
      </c>
      <c r="F13" s="170" t="s">
        <v>703</v>
      </c>
      <c r="G13" s="66" t="s">
        <v>727</v>
      </c>
      <c r="H13" s="170" t="s">
        <v>712</v>
      </c>
      <c r="I13" s="170" t="s">
        <v>713</v>
      </c>
      <c r="J13" s="66" t="s">
        <v>730</v>
      </c>
    </row>
    <row r="14" ht="15" customHeight="1" spans="1:10">
      <c r="A14" s="172"/>
      <c r="B14" s="172"/>
      <c r="C14" s="66" t="s">
        <v>708</v>
      </c>
      <c r="D14" s="66" t="s">
        <v>709</v>
      </c>
      <c r="E14" s="66" t="s">
        <v>731</v>
      </c>
      <c r="F14" s="170" t="s">
        <v>732</v>
      </c>
      <c r="G14" s="66" t="s">
        <v>718</v>
      </c>
      <c r="H14" s="170" t="s">
        <v>712</v>
      </c>
      <c r="I14" s="170" t="s">
        <v>713</v>
      </c>
      <c r="J14" s="66" t="s">
        <v>725</v>
      </c>
    </row>
    <row r="15" ht="15" customHeight="1" spans="1:10">
      <c r="A15" s="172"/>
      <c r="B15" s="172"/>
      <c r="C15" s="66" t="s">
        <v>700</v>
      </c>
      <c r="D15" s="66" t="s">
        <v>701</v>
      </c>
      <c r="E15" s="66" t="s">
        <v>733</v>
      </c>
      <c r="F15" s="170" t="s">
        <v>703</v>
      </c>
      <c r="G15" s="66" t="s">
        <v>734</v>
      </c>
      <c r="H15" s="170" t="s">
        <v>705</v>
      </c>
      <c r="I15" s="170" t="s">
        <v>713</v>
      </c>
      <c r="J15" s="66" t="s">
        <v>725</v>
      </c>
    </row>
    <row r="16" ht="15" customHeight="1" spans="1:10">
      <c r="A16" s="172"/>
      <c r="B16" s="172"/>
      <c r="C16" s="66" t="s">
        <v>715</v>
      </c>
      <c r="D16" s="66" t="s">
        <v>735</v>
      </c>
      <c r="E16" s="66" t="s">
        <v>736</v>
      </c>
      <c r="F16" s="170" t="s">
        <v>703</v>
      </c>
      <c r="G16" s="66" t="s">
        <v>737</v>
      </c>
      <c r="H16" s="170" t="s">
        <v>738</v>
      </c>
      <c r="I16" s="170" t="s">
        <v>713</v>
      </c>
      <c r="J16" s="66" t="s">
        <v>739</v>
      </c>
    </row>
    <row r="17" ht="15" customHeight="1" spans="1:10">
      <c r="A17" s="172"/>
      <c r="B17" s="172"/>
      <c r="C17" s="66" t="s">
        <v>700</v>
      </c>
      <c r="D17" s="66" t="s">
        <v>728</v>
      </c>
      <c r="E17" s="66" t="s">
        <v>740</v>
      </c>
      <c r="F17" s="170" t="s">
        <v>703</v>
      </c>
      <c r="G17" s="66" t="s">
        <v>727</v>
      </c>
      <c r="H17" s="170" t="s">
        <v>712</v>
      </c>
      <c r="I17" s="170" t="s">
        <v>706</v>
      </c>
      <c r="J17" s="66" t="s">
        <v>725</v>
      </c>
    </row>
    <row r="18" ht="15" customHeight="1" spans="1:10">
      <c r="A18" s="172"/>
      <c r="B18" s="172"/>
      <c r="C18" s="66" t="s">
        <v>700</v>
      </c>
      <c r="D18" s="66" t="s">
        <v>728</v>
      </c>
      <c r="E18" s="66" t="s">
        <v>741</v>
      </c>
      <c r="F18" s="170" t="s">
        <v>703</v>
      </c>
      <c r="G18" s="66" t="s">
        <v>727</v>
      </c>
      <c r="H18" s="170" t="s">
        <v>712</v>
      </c>
      <c r="I18" s="170" t="s">
        <v>713</v>
      </c>
      <c r="J18" s="66" t="s">
        <v>730</v>
      </c>
    </row>
    <row r="19" ht="15" customHeight="1" spans="1:10">
      <c r="A19" s="172"/>
      <c r="B19" s="172"/>
      <c r="C19" s="66" t="s">
        <v>700</v>
      </c>
      <c r="D19" s="66" t="s">
        <v>701</v>
      </c>
      <c r="E19" s="66" t="s">
        <v>742</v>
      </c>
      <c r="F19" s="170" t="s">
        <v>732</v>
      </c>
      <c r="G19" s="66" t="s">
        <v>743</v>
      </c>
      <c r="H19" s="170" t="s">
        <v>744</v>
      </c>
      <c r="I19" s="170" t="s">
        <v>713</v>
      </c>
      <c r="J19" s="66" t="s">
        <v>725</v>
      </c>
    </row>
    <row r="20" ht="15" customHeight="1" spans="1:10">
      <c r="A20" s="172"/>
      <c r="B20" s="172"/>
      <c r="C20" s="66" t="s">
        <v>700</v>
      </c>
      <c r="D20" s="66" t="s">
        <v>701</v>
      </c>
      <c r="E20" s="66" t="s">
        <v>745</v>
      </c>
      <c r="F20" s="170" t="s">
        <v>703</v>
      </c>
      <c r="G20" s="66" t="s">
        <v>242</v>
      </c>
      <c r="H20" s="170" t="s">
        <v>746</v>
      </c>
      <c r="I20" s="170" t="s">
        <v>713</v>
      </c>
      <c r="J20" s="66" t="s">
        <v>725</v>
      </c>
    </row>
    <row r="21" ht="15" customHeight="1" spans="1:10">
      <c r="A21" s="172"/>
      <c r="B21" s="172"/>
      <c r="C21" s="66" t="s">
        <v>715</v>
      </c>
      <c r="D21" s="66" t="s">
        <v>716</v>
      </c>
      <c r="E21" s="66" t="s">
        <v>747</v>
      </c>
      <c r="F21" s="170" t="s">
        <v>703</v>
      </c>
      <c r="G21" s="66" t="s">
        <v>727</v>
      </c>
      <c r="H21" s="170" t="s">
        <v>712</v>
      </c>
      <c r="I21" s="170" t="s">
        <v>713</v>
      </c>
      <c r="J21" s="66" t="s">
        <v>725</v>
      </c>
    </row>
    <row r="22" ht="15" customHeight="1" spans="1:10">
      <c r="A22" s="173"/>
      <c r="B22" s="173"/>
      <c r="C22" s="66" t="s">
        <v>715</v>
      </c>
      <c r="D22" s="66" t="s">
        <v>716</v>
      </c>
      <c r="E22" s="66" t="s">
        <v>748</v>
      </c>
      <c r="F22" s="170" t="s">
        <v>703</v>
      </c>
      <c r="G22" s="66" t="s">
        <v>727</v>
      </c>
      <c r="H22" s="170" t="s">
        <v>712</v>
      </c>
      <c r="I22" s="170" t="s">
        <v>713</v>
      </c>
      <c r="J22" s="66" t="s">
        <v>725</v>
      </c>
    </row>
    <row r="23" ht="15" customHeight="1" spans="1:10">
      <c r="A23" s="171" t="s">
        <v>749</v>
      </c>
      <c r="B23" s="171" t="s">
        <v>750</v>
      </c>
      <c r="C23" s="66" t="s">
        <v>700</v>
      </c>
      <c r="D23" s="66" t="s">
        <v>721</v>
      </c>
      <c r="E23" s="66" t="s">
        <v>751</v>
      </c>
      <c r="F23" s="170" t="s">
        <v>703</v>
      </c>
      <c r="G23" s="66" t="s">
        <v>718</v>
      </c>
      <c r="H23" s="170" t="s">
        <v>712</v>
      </c>
      <c r="I23" s="170" t="s">
        <v>706</v>
      </c>
      <c r="J23" s="66" t="s">
        <v>750</v>
      </c>
    </row>
    <row r="24" ht="15" customHeight="1" spans="1:10">
      <c r="A24" s="172"/>
      <c r="B24" s="172"/>
      <c r="C24" s="66" t="s">
        <v>708</v>
      </c>
      <c r="D24" s="66" t="s">
        <v>709</v>
      </c>
      <c r="E24" s="66" t="s">
        <v>752</v>
      </c>
      <c r="F24" s="170" t="s">
        <v>703</v>
      </c>
      <c r="G24" s="66" t="s">
        <v>711</v>
      </c>
      <c r="H24" s="170" t="s">
        <v>712</v>
      </c>
      <c r="I24" s="170" t="s">
        <v>706</v>
      </c>
      <c r="J24" s="66" t="s">
        <v>753</v>
      </c>
    </row>
    <row r="25" ht="15" customHeight="1" spans="1:10">
      <c r="A25" s="173"/>
      <c r="B25" s="173"/>
      <c r="C25" s="66" t="s">
        <v>715</v>
      </c>
      <c r="D25" s="66" t="s">
        <v>754</v>
      </c>
      <c r="E25" s="66" t="s">
        <v>755</v>
      </c>
      <c r="F25" s="170" t="s">
        <v>703</v>
      </c>
      <c r="G25" s="66" t="s">
        <v>718</v>
      </c>
      <c r="H25" s="170" t="s">
        <v>712</v>
      </c>
      <c r="I25" s="170" t="s">
        <v>706</v>
      </c>
      <c r="J25" s="66" t="s">
        <v>756</v>
      </c>
    </row>
    <row r="26" ht="15" customHeight="1" spans="1:10">
      <c r="A26" s="171" t="s">
        <v>757</v>
      </c>
      <c r="B26" s="171" t="s">
        <v>758</v>
      </c>
      <c r="C26" s="66" t="s">
        <v>708</v>
      </c>
      <c r="D26" s="66" t="s">
        <v>709</v>
      </c>
      <c r="E26" s="66" t="s">
        <v>759</v>
      </c>
      <c r="F26" s="170" t="s">
        <v>703</v>
      </c>
      <c r="G26" s="66" t="s">
        <v>711</v>
      </c>
      <c r="H26" s="170" t="s">
        <v>712</v>
      </c>
      <c r="I26" s="170" t="s">
        <v>706</v>
      </c>
      <c r="J26" s="66" t="s">
        <v>760</v>
      </c>
    </row>
    <row r="27" ht="15" customHeight="1" spans="1:10">
      <c r="A27" s="172"/>
      <c r="B27" s="172"/>
      <c r="C27" s="66" t="s">
        <v>715</v>
      </c>
      <c r="D27" s="66" t="s">
        <v>754</v>
      </c>
      <c r="E27" s="66" t="s">
        <v>761</v>
      </c>
      <c r="F27" s="170" t="s">
        <v>703</v>
      </c>
      <c r="G27" s="66" t="s">
        <v>718</v>
      </c>
      <c r="H27" s="170" t="s">
        <v>712</v>
      </c>
      <c r="I27" s="170" t="s">
        <v>706</v>
      </c>
      <c r="J27" s="66" t="s">
        <v>760</v>
      </c>
    </row>
    <row r="28" ht="15" customHeight="1" spans="1:10">
      <c r="A28" s="173"/>
      <c r="B28" s="173"/>
      <c r="C28" s="66" t="s">
        <v>700</v>
      </c>
      <c r="D28" s="66" t="s">
        <v>721</v>
      </c>
      <c r="E28" s="66" t="s">
        <v>762</v>
      </c>
      <c r="F28" s="170" t="s">
        <v>703</v>
      </c>
      <c r="G28" s="66" t="s">
        <v>220</v>
      </c>
      <c r="H28" s="170" t="s">
        <v>744</v>
      </c>
      <c r="I28" s="170" t="s">
        <v>706</v>
      </c>
      <c r="J28" s="66" t="s">
        <v>763</v>
      </c>
    </row>
    <row r="29" ht="15" customHeight="1" spans="1:10">
      <c r="A29" s="171" t="s">
        <v>764</v>
      </c>
      <c r="B29" s="171" t="s">
        <v>765</v>
      </c>
      <c r="C29" s="66" t="s">
        <v>700</v>
      </c>
      <c r="D29" s="66" t="s">
        <v>701</v>
      </c>
      <c r="E29" s="66" t="s">
        <v>766</v>
      </c>
      <c r="F29" s="170" t="s">
        <v>732</v>
      </c>
      <c r="G29" s="66" t="s">
        <v>220</v>
      </c>
      <c r="H29" s="170" t="s">
        <v>744</v>
      </c>
      <c r="I29" s="170" t="s">
        <v>713</v>
      </c>
      <c r="J29" s="66" t="s">
        <v>767</v>
      </c>
    </row>
    <row r="30" ht="15" customHeight="1" spans="1:10">
      <c r="A30" s="172"/>
      <c r="B30" s="172"/>
      <c r="C30" s="66" t="s">
        <v>700</v>
      </c>
      <c r="D30" s="66" t="s">
        <v>728</v>
      </c>
      <c r="E30" s="66" t="s">
        <v>768</v>
      </c>
      <c r="F30" s="170" t="s">
        <v>732</v>
      </c>
      <c r="G30" s="66" t="s">
        <v>718</v>
      </c>
      <c r="H30" s="170" t="s">
        <v>712</v>
      </c>
      <c r="I30" s="170" t="s">
        <v>713</v>
      </c>
      <c r="J30" s="66" t="s">
        <v>769</v>
      </c>
    </row>
    <row r="31" ht="15" customHeight="1" spans="1:10">
      <c r="A31" s="172"/>
      <c r="B31" s="172"/>
      <c r="C31" s="66" t="s">
        <v>715</v>
      </c>
      <c r="D31" s="66" t="s">
        <v>754</v>
      </c>
      <c r="E31" s="66" t="s">
        <v>770</v>
      </c>
      <c r="F31" s="170" t="s">
        <v>703</v>
      </c>
      <c r="G31" s="66" t="s">
        <v>718</v>
      </c>
      <c r="H31" s="170" t="s">
        <v>712</v>
      </c>
      <c r="I31" s="170" t="s">
        <v>713</v>
      </c>
      <c r="J31" s="66" t="s">
        <v>771</v>
      </c>
    </row>
    <row r="32" ht="15" customHeight="1" spans="1:10">
      <c r="A32" s="172"/>
      <c r="B32" s="172"/>
      <c r="C32" s="66" t="s">
        <v>700</v>
      </c>
      <c r="D32" s="66" t="s">
        <v>701</v>
      </c>
      <c r="E32" s="66" t="s">
        <v>772</v>
      </c>
      <c r="F32" s="170" t="s">
        <v>732</v>
      </c>
      <c r="G32" s="66" t="s">
        <v>218</v>
      </c>
      <c r="H32" s="170" t="s">
        <v>744</v>
      </c>
      <c r="I32" s="170" t="s">
        <v>713</v>
      </c>
      <c r="J32" s="66" t="s">
        <v>769</v>
      </c>
    </row>
    <row r="33" ht="15" customHeight="1" spans="1:10">
      <c r="A33" s="172"/>
      <c r="B33" s="172"/>
      <c r="C33" s="66" t="s">
        <v>700</v>
      </c>
      <c r="D33" s="66" t="s">
        <v>701</v>
      </c>
      <c r="E33" s="66" t="s">
        <v>773</v>
      </c>
      <c r="F33" s="170" t="s">
        <v>774</v>
      </c>
      <c r="G33" s="66" t="s">
        <v>718</v>
      </c>
      <c r="H33" s="170" t="s">
        <v>712</v>
      </c>
      <c r="I33" s="170" t="s">
        <v>713</v>
      </c>
      <c r="J33" s="66" t="s">
        <v>769</v>
      </c>
    </row>
    <row r="34" ht="15" customHeight="1" spans="1:10">
      <c r="A34" s="172"/>
      <c r="B34" s="172"/>
      <c r="C34" s="66" t="s">
        <v>715</v>
      </c>
      <c r="D34" s="66" t="s">
        <v>716</v>
      </c>
      <c r="E34" s="66" t="s">
        <v>775</v>
      </c>
      <c r="F34" s="170" t="s">
        <v>732</v>
      </c>
      <c r="G34" s="66" t="s">
        <v>718</v>
      </c>
      <c r="H34" s="170" t="s">
        <v>712</v>
      </c>
      <c r="I34" s="170" t="s">
        <v>713</v>
      </c>
      <c r="J34" s="66" t="s">
        <v>769</v>
      </c>
    </row>
    <row r="35" ht="15" customHeight="1" spans="1:10">
      <c r="A35" s="172"/>
      <c r="B35" s="172"/>
      <c r="C35" s="66" t="s">
        <v>715</v>
      </c>
      <c r="D35" s="66" t="s">
        <v>754</v>
      </c>
      <c r="E35" s="66" t="s">
        <v>776</v>
      </c>
      <c r="F35" s="170" t="s">
        <v>703</v>
      </c>
      <c r="G35" s="66" t="s">
        <v>777</v>
      </c>
      <c r="H35" s="170" t="s">
        <v>738</v>
      </c>
      <c r="I35" s="170" t="s">
        <v>706</v>
      </c>
      <c r="J35" s="66" t="s">
        <v>765</v>
      </c>
    </row>
    <row r="36" ht="15" customHeight="1" spans="1:10">
      <c r="A36" s="172"/>
      <c r="B36" s="172"/>
      <c r="C36" s="66" t="s">
        <v>700</v>
      </c>
      <c r="D36" s="66" t="s">
        <v>721</v>
      </c>
      <c r="E36" s="66" t="s">
        <v>778</v>
      </c>
      <c r="F36" s="170" t="s">
        <v>703</v>
      </c>
      <c r="G36" s="66" t="s">
        <v>779</v>
      </c>
      <c r="H36" s="170" t="s">
        <v>724</v>
      </c>
      <c r="I36" s="170" t="s">
        <v>706</v>
      </c>
      <c r="J36" s="66" t="s">
        <v>765</v>
      </c>
    </row>
    <row r="37" ht="15" customHeight="1" spans="1:10">
      <c r="A37" s="172"/>
      <c r="B37" s="172"/>
      <c r="C37" s="66" t="s">
        <v>715</v>
      </c>
      <c r="D37" s="66" t="s">
        <v>716</v>
      </c>
      <c r="E37" s="66" t="s">
        <v>780</v>
      </c>
      <c r="F37" s="170" t="s">
        <v>703</v>
      </c>
      <c r="G37" s="66" t="s">
        <v>781</v>
      </c>
      <c r="H37" s="170" t="s">
        <v>744</v>
      </c>
      <c r="I37" s="170" t="s">
        <v>706</v>
      </c>
      <c r="J37" s="66" t="s">
        <v>769</v>
      </c>
    </row>
    <row r="38" ht="15" customHeight="1" spans="1:10">
      <c r="A38" s="172"/>
      <c r="B38" s="172"/>
      <c r="C38" s="66" t="s">
        <v>708</v>
      </c>
      <c r="D38" s="66" t="s">
        <v>709</v>
      </c>
      <c r="E38" s="66" t="s">
        <v>782</v>
      </c>
      <c r="F38" s="170" t="s">
        <v>732</v>
      </c>
      <c r="G38" s="66" t="s">
        <v>718</v>
      </c>
      <c r="H38" s="170" t="s">
        <v>712</v>
      </c>
      <c r="I38" s="170" t="s">
        <v>713</v>
      </c>
      <c r="J38" s="66" t="s">
        <v>771</v>
      </c>
    </row>
    <row r="39" ht="15" customHeight="1" spans="1:10">
      <c r="A39" s="173"/>
      <c r="B39" s="173"/>
      <c r="C39" s="66" t="s">
        <v>700</v>
      </c>
      <c r="D39" s="66" t="s">
        <v>728</v>
      </c>
      <c r="E39" s="66" t="s">
        <v>783</v>
      </c>
      <c r="F39" s="170" t="s">
        <v>703</v>
      </c>
      <c r="G39" s="66" t="s">
        <v>727</v>
      </c>
      <c r="H39" s="170" t="s">
        <v>712</v>
      </c>
      <c r="I39" s="170" t="s">
        <v>713</v>
      </c>
      <c r="J39" s="66" t="s">
        <v>769</v>
      </c>
    </row>
    <row r="40" ht="15" customHeight="1" spans="1:10">
      <c r="A40" s="171" t="s">
        <v>784</v>
      </c>
      <c r="B40" s="171" t="s">
        <v>785</v>
      </c>
      <c r="C40" s="66" t="s">
        <v>700</v>
      </c>
      <c r="D40" s="66" t="s">
        <v>721</v>
      </c>
      <c r="E40" s="66" t="s">
        <v>786</v>
      </c>
      <c r="F40" s="170" t="s">
        <v>703</v>
      </c>
      <c r="G40" s="66" t="s">
        <v>238</v>
      </c>
      <c r="H40" s="170" t="s">
        <v>738</v>
      </c>
      <c r="I40" s="170" t="s">
        <v>706</v>
      </c>
      <c r="J40" s="66" t="s">
        <v>787</v>
      </c>
    </row>
    <row r="41" ht="15" customHeight="1" spans="1:10">
      <c r="A41" s="172"/>
      <c r="B41" s="172"/>
      <c r="C41" s="66" t="s">
        <v>708</v>
      </c>
      <c r="D41" s="66" t="s">
        <v>709</v>
      </c>
      <c r="E41" s="66" t="s">
        <v>786</v>
      </c>
      <c r="F41" s="170" t="s">
        <v>703</v>
      </c>
      <c r="G41" s="66" t="s">
        <v>718</v>
      </c>
      <c r="H41" s="170" t="s">
        <v>712</v>
      </c>
      <c r="I41" s="170" t="s">
        <v>706</v>
      </c>
      <c r="J41" s="66" t="s">
        <v>788</v>
      </c>
    </row>
    <row r="42" ht="15" customHeight="1" spans="1:10">
      <c r="A42" s="173"/>
      <c r="B42" s="173"/>
      <c r="C42" s="66" t="s">
        <v>715</v>
      </c>
      <c r="D42" s="66" t="s">
        <v>754</v>
      </c>
      <c r="E42" s="66" t="s">
        <v>786</v>
      </c>
      <c r="F42" s="170" t="s">
        <v>703</v>
      </c>
      <c r="G42" s="66" t="s">
        <v>718</v>
      </c>
      <c r="H42" s="170" t="s">
        <v>712</v>
      </c>
      <c r="I42" s="170" t="s">
        <v>706</v>
      </c>
      <c r="J42" s="66" t="s">
        <v>788</v>
      </c>
    </row>
    <row r="43" ht="15" customHeight="1" spans="1:10">
      <c r="A43" s="171" t="s">
        <v>789</v>
      </c>
      <c r="B43" s="171" t="s">
        <v>790</v>
      </c>
      <c r="C43" s="66" t="s">
        <v>700</v>
      </c>
      <c r="D43" s="66" t="s">
        <v>701</v>
      </c>
      <c r="E43" s="66" t="s">
        <v>217</v>
      </c>
      <c r="F43" s="170" t="s">
        <v>703</v>
      </c>
      <c r="G43" s="66" t="s">
        <v>718</v>
      </c>
      <c r="H43" s="170" t="s">
        <v>712</v>
      </c>
      <c r="I43" s="170" t="s">
        <v>713</v>
      </c>
      <c r="J43" s="66" t="s">
        <v>791</v>
      </c>
    </row>
    <row r="44" ht="15" customHeight="1" spans="1:10">
      <c r="A44" s="172"/>
      <c r="B44" s="172"/>
      <c r="C44" s="66" t="s">
        <v>715</v>
      </c>
      <c r="D44" s="66" t="s">
        <v>716</v>
      </c>
      <c r="E44" s="66" t="s">
        <v>792</v>
      </c>
      <c r="F44" s="170" t="s">
        <v>703</v>
      </c>
      <c r="G44" s="66" t="s">
        <v>221</v>
      </c>
      <c r="H44" s="170" t="s">
        <v>793</v>
      </c>
      <c r="I44" s="170" t="s">
        <v>713</v>
      </c>
      <c r="J44" s="66" t="s">
        <v>794</v>
      </c>
    </row>
    <row r="45" ht="15" customHeight="1" spans="1:10">
      <c r="A45" s="173"/>
      <c r="B45" s="173"/>
      <c r="C45" s="66" t="s">
        <v>708</v>
      </c>
      <c r="D45" s="66" t="s">
        <v>709</v>
      </c>
      <c r="E45" s="66" t="s">
        <v>710</v>
      </c>
      <c r="F45" s="170" t="s">
        <v>703</v>
      </c>
      <c r="G45" s="66" t="s">
        <v>711</v>
      </c>
      <c r="H45" s="170" t="s">
        <v>712</v>
      </c>
      <c r="I45" s="170" t="s">
        <v>713</v>
      </c>
      <c r="J45" s="66" t="s">
        <v>794</v>
      </c>
    </row>
    <row r="46" ht="15" customHeight="1" spans="1:10">
      <c r="A46" s="171" t="s">
        <v>795</v>
      </c>
      <c r="B46" s="171" t="s">
        <v>796</v>
      </c>
      <c r="C46" s="66" t="s">
        <v>715</v>
      </c>
      <c r="D46" s="66" t="s">
        <v>754</v>
      </c>
      <c r="E46" s="66" t="s">
        <v>797</v>
      </c>
      <c r="F46" s="170" t="s">
        <v>703</v>
      </c>
      <c r="G46" s="66" t="s">
        <v>798</v>
      </c>
      <c r="H46" s="170" t="s">
        <v>738</v>
      </c>
      <c r="I46" s="170" t="s">
        <v>706</v>
      </c>
      <c r="J46" s="66" t="s">
        <v>799</v>
      </c>
    </row>
    <row r="47" ht="15" customHeight="1" spans="1:10">
      <c r="A47" s="172"/>
      <c r="B47" s="172"/>
      <c r="C47" s="66" t="s">
        <v>700</v>
      </c>
      <c r="D47" s="66" t="s">
        <v>721</v>
      </c>
      <c r="E47" s="66" t="s">
        <v>800</v>
      </c>
      <c r="F47" s="170" t="s">
        <v>703</v>
      </c>
      <c r="G47" s="66" t="s">
        <v>798</v>
      </c>
      <c r="H47" s="170" t="s">
        <v>738</v>
      </c>
      <c r="I47" s="170" t="s">
        <v>706</v>
      </c>
      <c r="J47" s="66" t="s">
        <v>801</v>
      </c>
    </row>
    <row r="48" ht="15" customHeight="1" spans="1:10">
      <c r="A48" s="173"/>
      <c r="B48" s="173"/>
      <c r="C48" s="66" t="s">
        <v>708</v>
      </c>
      <c r="D48" s="66" t="s">
        <v>709</v>
      </c>
      <c r="E48" s="66" t="s">
        <v>710</v>
      </c>
      <c r="F48" s="170" t="s">
        <v>703</v>
      </c>
      <c r="G48" s="66" t="s">
        <v>718</v>
      </c>
      <c r="H48" s="170" t="s">
        <v>712</v>
      </c>
      <c r="I48" s="170" t="s">
        <v>706</v>
      </c>
      <c r="J48" s="66" t="s">
        <v>799</v>
      </c>
    </row>
    <row r="49" ht="15" customHeight="1" spans="1:10">
      <c r="A49" s="171" t="s">
        <v>802</v>
      </c>
      <c r="B49" s="171" t="s">
        <v>803</v>
      </c>
      <c r="C49" s="66" t="s">
        <v>715</v>
      </c>
      <c r="D49" s="66" t="s">
        <v>716</v>
      </c>
      <c r="E49" s="66" t="s">
        <v>804</v>
      </c>
      <c r="F49" s="170" t="s">
        <v>703</v>
      </c>
      <c r="G49" s="66" t="s">
        <v>781</v>
      </c>
      <c r="H49" s="170" t="s">
        <v>738</v>
      </c>
      <c r="I49" s="170" t="s">
        <v>713</v>
      </c>
      <c r="J49" s="66" t="s">
        <v>805</v>
      </c>
    </row>
    <row r="50" ht="15" customHeight="1" spans="1:10">
      <c r="A50" s="172"/>
      <c r="B50" s="172"/>
      <c r="C50" s="66" t="s">
        <v>708</v>
      </c>
      <c r="D50" s="66" t="s">
        <v>709</v>
      </c>
      <c r="E50" s="66" t="s">
        <v>806</v>
      </c>
      <c r="F50" s="170" t="s">
        <v>774</v>
      </c>
      <c r="G50" s="66" t="s">
        <v>718</v>
      </c>
      <c r="H50" s="170" t="s">
        <v>738</v>
      </c>
      <c r="I50" s="170" t="s">
        <v>713</v>
      </c>
      <c r="J50" s="66" t="s">
        <v>807</v>
      </c>
    </row>
    <row r="51" ht="15" customHeight="1" spans="1:10">
      <c r="A51" s="172"/>
      <c r="B51" s="172"/>
      <c r="C51" s="66" t="s">
        <v>700</v>
      </c>
      <c r="D51" s="66" t="s">
        <v>701</v>
      </c>
      <c r="E51" s="66" t="s">
        <v>768</v>
      </c>
      <c r="F51" s="170" t="s">
        <v>732</v>
      </c>
      <c r="G51" s="66" t="s">
        <v>718</v>
      </c>
      <c r="H51" s="170" t="s">
        <v>712</v>
      </c>
      <c r="I51" s="170" t="s">
        <v>713</v>
      </c>
      <c r="J51" s="66" t="s">
        <v>808</v>
      </c>
    </row>
    <row r="52" ht="15" customHeight="1" spans="1:10">
      <c r="A52" s="172"/>
      <c r="B52" s="172"/>
      <c r="C52" s="66" t="s">
        <v>700</v>
      </c>
      <c r="D52" s="66" t="s">
        <v>728</v>
      </c>
      <c r="E52" s="66" t="s">
        <v>809</v>
      </c>
      <c r="F52" s="170" t="s">
        <v>703</v>
      </c>
      <c r="G52" s="66" t="s">
        <v>727</v>
      </c>
      <c r="H52" s="170" t="s">
        <v>712</v>
      </c>
      <c r="I52" s="170" t="s">
        <v>713</v>
      </c>
      <c r="J52" s="66" t="s">
        <v>803</v>
      </c>
    </row>
    <row r="53" ht="15" customHeight="1" spans="1:10">
      <c r="A53" s="172"/>
      <c r="B53" s="172"/>
      <c r="C53" s="66" t="s">
        <v>700</v>
      </c>
      <c r="D53" s="66" t="s">
        <v>728</v>
      </c>
      <c r="E53" s="66" t="s">
        <v>810</v>
      </c>
      <c r="F53" s="170" t="s">
        <v>703</v>
      </c>
      <c r="G53" s="66" t="s">
        <v>727</v>
      </c>
      <c r="H53" s="170" t="s">
        <v>712</v>
      </c>
      <c r="I53" s="170" t="s">
        <v>706</v>
      </c>
      <c r="J53" s="66" t="s">
        <v>803</v>
      </c>
    </row>
    <row r="54" ht="15" customHeight="1" spans="1:10">
      <c r="A54" s="172"/>
      <c r="B54" s="172"/>
      <c r="C54" s="66" t="s">
        <v>715</v>
      </c>
      <c r="D54" s="66" t="s">
        <v>716</v>
      </c>
      <c r="E54" s="66" t="s">
        <v>776</v>
      </c>
      <c r="F54" s="170" t="s">
        <v>703</v>
      </c>
      <c r="G54" s="66" t="s">
        <v>777</v>
      </c>
      <c r="H54" s="170" t="s">
        <v>738</v>
      </c>
      <c r="I54" s="170" t="s">
        <v>706</v>
      </c>
      <c r="J54" s="66" t="s">
        <v>811</v>
      </c>
    </row>
    <row r="55" ht="15" customHeight="1" spans="1:10">
      <c r="A55" s="172"/>
      <c r="B55" s="172"/>
      <c r="C55" s="66" t="s">
        <v>700</v>
      </c>
      <c r="D55" s="66" t="s">
        <v>701</v>
      </c>
      <c r="E55" s="66" t="s">
        <v>766</v>
      </c>
      <c r="F55" s="170" t="s">
        <v>732</v>
      </c>
      <c r="G55" s="66" t="s">
        <v>220</v>
      </c>
      <c r="H55" s="170" t="s">
        <v>744</v>
      </c>
      <c r="I55" s="170" t="s">
        <v>713</v>
      </c>
      <c r="J55" s="66" t="s">
        <v>808</v>
      </c>
    </row>
    <row r="56" ht="15" customHeight="1" spans="1:10">
      <c r="A56" s="173"/>
      <c r="B56" s="173"/>
      <c r="C56" s="66" t="s">
        <v>700</v>
      </c>
      <c r="D56" s="66" t="s">
        <v>721</v>
      </c>
      <c r="E56" s="66" t="s">
        <v>812</v>
      </c>
      <c r="F56" s="170" t="s">
        <v>703</v>
      </c>
      <c r="G56" s="66" t="s">
        <v>813</v>
      </c>
      <c r="H56" s="170" t="s">
        <v>814</v>
      </c>
      <c r="I56" s="170" t="s">
        <v>706</v>
      </c>
      <c r="J56" s="66" t="s">
        <v>815</v>
      </c>
    </row>
    <row r="57" ht="15" customHeight="1" spans="1:10">
      <c r="A57" s="171" t="s">
        <v>816</v>
      </c>
      <c r="B57" s="171" t="s">
        <v>817</v>
      </c>
      <c r="C57" s="66" t="s">
        <v>700</v>
      </c>
      <c r="D57" s="66" t="s">
        <v>701</v>
      </c>
      <c r="E57" s="66" t="s">
        <v>818</v>
      </c>
      <c r="F57" s="170" t="s">
        <v>703</v>
      </c>
      <c r="G57" s="66" t="s">
        <v>242</v>
      </c>
      <c r="H57" s="170" t="s">
        <v>744</v>
      </c>
      <c r="I57" s="170" t="s">
        <v>713</v>
      </c>
      <c r="J57" s="66" t="s">
        <v>819</v>
      </c>
    </row>
    <row r="58" ht="15" customHeight="1" spans="1:10">
      <c r="A58" s="172"/>
      <c r="B58" s="172"/>
      <c r="C58" s="66" t="s">
        <v>700</v>
      </c>
      <c r="D58" s="66" t="s">
        <v>701</v>
      </c>
      <c r="E58" s="66" t="s">
        <v>820</v>
      </c>
      <c r="F58" s="170" t="s">
        <v>703</v>
      </c>
      <c r="G58" s="66" t="s">
        <v>232</v>
      </c>
      <c r="H58" s="170" t="s">
        <v>744</v>
      </c>
      <c r="I58" s="170" t="s">
        <v>713</v>
      </c>
      <c r="J58" s="66" t="s">
        <v>819</v>
      </c>
    </row>
    <row r="59" ht="15" customHeight="1" spans="1:10">
      <c r="A59" s="172"/>
      <c r="B59" s="172"/>
      <c r="C59" s="66" t="s">
        <v>708</v>
      </c>
      <c r="D59" s="66" t="s">
        <v>709</v>
      </c>
      <c r="E59" s="66" t="s">
        <v>821</v>
      </c>
      <c r="F59" s="170" t="s">
        <v>732</v>
      </c>
      <c r="G59" s="66" t="s">
        <v>718</v>
      </c>
      <c r="H59" s="170" t="s">
        <v>712</v>
      </c>
      <c r="I59" s="170" t="s">
        <v>706</v>
      </c>
      <c r="J59" s="66" t="s">
        <v>822</v>
      </c>
    </row>
    <row r="60" ht="15" customHeight="1" spans="1:10">
      <c r="A60" s="172"/>
      <c r="B60" s="172"/>
      <c r="C60" s="66" t="s">
        <v>700</v>
      </c>
      <c r="D60" s="66" t="s">
        <v>701</v>
      </c>
      <c r="E60" s="66" t="s">
        <v>823</v>
      </c>
      <c r="F60" s="170" t="s">
        <v>703</v>
      </c>
      <c r="G60" s="66" t="s">
        <v>824</v>
      </c>
      <c r="H60" s="170" t="s">
        <v>825</v>
      </c>
      <c r="I60" s="170" t="s">
        <v>713</v>
      </c>
      <c r="J60" s="66" t="s">
        <v>819</v>
      </c>
    </row>
    <row r="61" ht="15" customHeight="1" spans="1:10">
      <c r="A61" s="172"/>
      <c r="B61" s="172"/>
      <c r="C61" s="66" t="s">
        <v>715</v>
      </c>
      <c r="D61" s="66" t="s">
        <v>716</v>
      </c>
      <c r="E61" s="66" t="s">
        <v>826</v>
      </c>
      <c r="F61" s="170" t="s">
        <v>703</v>
      </c>
      <c r="G61" s="66" t="s">
        <v>827</v>
      </c>
      <c r="H61" s="170" t="s">
        <v>828</v>
      </c>
      <c r="I61" s="170" t="s">
        <v>713</v>
      </c>
      <c r="J61" s="66" t="s">
        <v>819</v>
      </c>
    </row>
    <row r="62" ht="15" customHeight="1" spans="1:10">
      <c r="A62" s="172"/>
      <c r="B62" s="172"/>
      <c r="C62" s="66" t="s">
        <v>700</v>
      </c>
      <c r="D62" s="66" t="s">
        <v>728</v>
      </c>
      <c r="E62" s="66" t="s">
        <v>829</v>
      </c>
      <c r="F62" s="170" t="s">
        <v>703</v>
      </c>
      <c r="G62" s="66" t="s">
        <v>727</v>
      </c>
      <c r="H62" s="170" t="s">
        <v>712</v>
      </c>
      <c r="I62" s="170" t="s">
        <v>713</v>
      </c>
      <c r="J62" s="66" t="s">
        <v>819</v>
      </c>
    </row>
    <row r="63" ht="15" customHeight="1" spans="1:10">
      <c r="A63" s="173"/>
      <c r="B63" s="173"/>
      <c r="C63" s="66" t="s">
        <v>700</v>
      </c>
      <c r="D63" s="66" t="s">
        <v>721</v>
      </c>
      <c r="E63" s="66" t="s">
        <v>830</v>
      </c>
      <c r="F63" s="170" t="s">
        <v>703</v>
      </c>
      <c r="G63" s="66" t="s">
        <v>723</v>
      </c>
      <c r="H63" s="170" t="s">
        <v>724</v>
      </c>
      <c r="I63" s="170" t="s">
        <v>706</v>
      </c>
      <c r="J63" s="66" t="s">
        <v>819</v>
      </c>
    </row>
    <row r="64" ht="15" customHeight="1" spans="1:10">
      <c r="A64" s="171" t="s">
        <v>831</v>
      </c>
      <c r="B64" s="171" t="s">
        <v>832</v>
      </c>
      <c r="C64" s="66" t="s">
        <v>715</v>
      </c>
      <c r="D64" s="66" t="s">
        <v>716</v>
      </c>
      <c r="E64" s="66" t="s">
        <v>833</v>
      </c>
      <c r="F64" s="170" t="s">
        <v>703</v>
      </c>
      <c r="G64" s="66" t="s">
        <v>221</v>
      </c>
      <c r="H64" s="170" t="s">
        <v>793</v>
      </c>
      <c r="I64" s="170" t="s">
        <v>713</v>
      </c>
      <c r="J64" s="66" t="s">
        <v>834</v>
      </c>
    </row>
    <row r="65" ht="15" customHeight="1" spans="1:10">
      <c r="A65" s="172"/>
      <c r="B65" s="172"/>
      <c r="C65" s="66" t="s">
        <v>708</v>
      </c>
      <c r="D65" s="66" t="s">
        <v>709</v>
      </c>
      <c r="E65" s="66" t="s">
        <v>833</v>
      </c>
      <c r="F65" s="170" t="s">
        <v>703</v>
      </c>
      <c r="G65" s="66" t="s">
        <v>711</v>
      </c>
      <c r="H65" s="170" t="s">
        <v>712</v>
      </c>
      <c r="I65" s="170" t="s">
        <v>713</v>
      </c>
      <c r="J65" s="66" t="s">
        <v>834</v>
      </c>
    </row>
    <row r="66" ht="15" customHeight="1" spans="1:10">
      <c r="A66" s="173"/>
      <c r="B66" s="173"/>
      <c r="C66" s="66" t="s">
        <v>700</v>
      </c>
      <c r="D66" s="66" t="s">
        <v>701</v>
      </c>
      <c r="E66" s="66" t="s">
        <v>833</v>
      </c>
      <c r="F66" s="170" t="s">
        <v>703</v>
      </c>
      <c r="G66" s="66" t="s">
        <v>718</v>
      </c>
      <c r="H66" s="170" t="s">
        <v>712</v>
      </c>
      <c r="I66" s="170" t="s">
        <v>713</v>
      </c>
      <c r="J66" s="66" t="s">
        <v>834</v>
      </c>
    </row>
    <row r="67" ht="15" customHeight="1" spans="1:10">
      <c r="A67" s="171" t="s">
        <v>835</v>
      </c>
      <c r="B67" s="171" t="s">
        <v>836</v>
      </c>
      <c r="C67" s="66" t="s">
        <v>700</v>
      </c>
      <c r="D67" s="66" t="s">
        <v>701</v>
      </c>
      <c r="E67" s="66" t="s">
        <v>837</v>
      </c>
      <c r="F67" s="170" t="s">
        <v>703</v>
      </c>
      <c r="G67" s="66" t="s">
        <v>838</v>
      </c>
      <c r="H67" s="170" t="s">
        <v>839</v>
      </c>
      <c r="I67" s="170" t="s">
        <v>713</v>
      </c>
      <c r="J67" s="66" t="s">
        <v>836</v>
      </c>
    </row>
    <row r="68" ht="15" customHeight="1" spans="1:10">
      <c r="A68" s="172"/>
      <c r="B68" s="172"/>
      <c r="C68" s="66" t="s">
        <v>708</v>
      </c>
      <c r="D68" s="66" t="s">
        <v>709</v>
      </c>
      <c r="E68" s="66" t="s">
        <v>821</v>
      </c>
      <c r="F68" s="170" t="s">
        <v>732</v>
      </c>
      <c r="G68" s="66" t="s">
        <v>840</v>
      </c>
      <c r="H68" s="170" t="s">
        <v>712</v>
      </c>
      <c r="I68" s="170" t="s">
        <v>713</v>
      </c>
      <c r="J68" s="66" t="s">
        <v>836</v>
      </c>
    </row>
    <row r="69" ht="15" customHeight="1" spans="1:10">
      <c r="A69" s="172"/>
      <c r="B69" s="172"/>
      <c r="C69" s="66" t="s">
        <v>700</v>
      </c>
      <c r="D69" s="66" t="s">
        <v>701</v>
      </c>
      <c r="E69" s="66" t="s">
        <v>841</v>
      </c>
      <c r="F69" s="170" t="s">
        <v>703</v>
      </c>
      <c r="G69" s="66" t="s">
        <v>842</v>
      </c>
      <c r="H69" s="170" t="s">
        <v>843</v>
      </c>
      <c r="I69" s="170" t="s">
        <v>713</v>
      </c>
      <c r="J69" s="66" t="s">
        <v>836</v>
      </c>
    </row>
    <row r="70" ht="15" customHeight="1" spans="1:10">
      <c r="A70" s="172"/>
      <c r="B70" s="172"/>
      <c r="C70" s="66" t="s">
        <v>700</v>
      </c>
      <c r="D70" s="66" t="s">
        <v>721</v>
      </c>
      <c r="E70" s="66" t="s">
        <v>844</v>
      </c>
      <c r="F70" s="170" t="s">
        <v>703</v>
      </c>
      <c r="G70" s="66" t="s">
        <v>723</v>
      </c>
      <c r="H70" s="170" t="s">
        <v>724</v>
      </c>
      <c r="I70" s="170" t="s">
        <v>713</v>
      </c>
      <c r="J70" s="66" t="s">
        <v>836</v>
      </c>
    </row>
    <row r="71" ht="15" customHeight="1" spans="1:10">
      <c r="A71" s="172"/>
      <c r="B71" s="172"/>
      <c r="C71" s="66" t="s">
        <v>700</v>
      </c>
      <c r="D71" s="66" t="s">
        <v>728</v>
      </c>
      <c r="E71" s="66" t="s">
        <v>845</v>
      </c>
      <c r="F71" s="170" t="s">
        <v>703</v>
      </c>
      <c r="G71" s="66" t="s">
        <v>846</v>
      </c>
      <c r="H71" s="170" t="s">
        <v>839</v>
      </c>
      <c r="I71" s="170" t="s">
        <v>713</v>
      </c>
      <c r="J71" s="66" t="s">
        <v>836</v>
      </c>
    </row>
    <row r="72" ht="15" customHeight="1" spans="1:10">
      <c r="A72" s="173"/>
      <c r="B72" s="173"/>
      <c r="C72" s="66" t="s">
        <v>715</v>
      </c>
      <c r="D72" s="66" t="s">
        <v>716</v>
      </c>
      <c r="E72" s="66" t="s">
        <v>847</v>
      </c>
      <c r="F72" s="170" t="s">
        <v>703</v>
      </c>
      <c r="G72" s="66" t="s">
        <v>370</v>
      </c>
      <c r="H72" s="170" t="s">
        <v>848</v>
      </c>
      <c r="I72" s="170" t="s">
        <v>713</v>
      </c>
      <c r="J72" s="66" t="s">
        <v>836</v>
      </c>
    </row>
    <row r="73" ht="15" customHeight="1" spans="1:10">
      <c r="A73" s="171" t="s">
        <v>849</v>
      </c>
      <c r="B73" s="171" t="s">
        <v>850</v>
      </c>
      <c r="C73" s="66" t="s">
        <v>715</v>
      </c>
      <c r="D73" s="66" t="s">
        <v>716</v>
      </c>
      <c r="E73" s="66" t="s">
        <v>754</v>
      </c>
      <c r="F73" s="170" t="s">
        <v>703</v>
      </c>
      <c r="G73" s="66" t="s">
        <v>851</v>
      </c>
      <c r="H73" s="170" t="s">
        <v>738</v>
      </c>
      <c r="I73" s="170" t="s">
        <v>706</v>
      </c>
      <c r="J73" s="66" t="s">
        <v>852</v>
      </c>
    </row>
    <row r="74" ht="15" customHeight="1" spans="1:10">
      <c r="A74" s="172"/>
      <c r="B74" s="172"/>
      <c r="C74" s="66" t="s">
        <v>700</v>
      </c>
      <c r="D74" s="66" t="s">
        <v>701</v>
      </c>
      <c r="E74" s="66" t="s">
        <v>853</v>
      </c>
      <c r="F74" s="170" t="s">
        <v>703</v>
      </c>
      <c r="G74" s="66" t="s">
        <v>854</v>
      </c>
      <c r="H74" s="170" t="s">
        <v>843</v>
      </c>
      <c r="I74" s="170" t="s">
        <v>713</v>
      </c>
      <c r="J74" s="66" t="s">
        <v>855</v>
      </c>
    </row>
    <row r="75" ht="15" customHeight="1" spans="1:10">
      <c r="A75" s="172"/>
      <c r="B75" s="172"/>
      <c r="C75" s="66" t="s">
        <v>715</v>
      </c>
      <c r="D75" s="66" t="s">
        <v>716</v>
      </c>
      <c r="E75" s="66" t="s">
        <v>856</v>
      </c>
      <c r="F75" s="170" t="s">
        <v>703</v>
      </c>
      <c r="G75" s="66" t="s">
        <v>857</v>
      </c>
      <c r="H75" s="170" t="s">
        <v>712</v>
      </c>
      <c r="I75" s="170" t="s">
        <v>706</v>
      </c>
      <c r="J75" s="66" t="s">
        <v>858</v>
      </c>
    </row>
    <row r="76" ht="15" customHeight="1" spans="1:10">
      <c r="A76" s="172"/>
      <c r="B76" s="172"/>
      <c r="C76" s="66" t="s">
        <v>700</v>
      </c>
      <c r="D76" s="66" t="s">
        <v>701</v>
      </c>
      <c r="E76" s="66" t="s">
        <v>859</v>
      </c>
      <c r="F76" s="170" t="s">
        <v>703</v>
      </c>
      <c r="G76" s="66" t="s">
        <v>235</v>
      </c>
      <c r="H76" s="170" t="s">
        <v>860</v>
      </c>
      <c r="I76" s="170" t="s">
        <v>713</v>
      </c>
      <c r="J76" s="66" t="s">
        <v>858</v>
      </c>
    </row>
    <row r="77" ht="15" customHeight="1" spans="1:10">
      <c r="A77" s="172"/>
      <c r="B77" s="172"/>
      <c r="C77" s="66" t="s">
        <v>715</v>
      </c>
      <c r="D77" s="66" t="s">
        <v>716</v>
      </c>
      <c r="E77" s="66" t="s">
        <v>861</v>
      </c>
      <c r="F77" s="170" t="s">
        <v>703</v>
      </c>
      <c r="G77" s="66" t="s">
        <v>862</v>
      </c>
      <c r="H77" s="170" t="s">
        <v>863</v>
      </c>
      <c r="I77" s="170" t="s">
        <v>713</v>
      </c>
      <c r="J77" s="66" t="s">
        <v>864</v>
      </c>
    </row>
    <row r="78" ht="15" customHeight="1" spans="1:10">
      <c r="A78" s="172"/>
      <c r="B78" s="172"/>
      <c r="C78" s="66" t="s">
        <v>715</v>
      </c>
      <c r="D78" s="66" t="s">
        <v>716</v>
      </c>
      <c r="E78" s="66" t="s">
        <v>865</v>
      </c>
      <c r="F78" s="170" t="s">
        <v>703</v>
      </c>
      <c r="G78" s="66" t="s">
        <v>727</v>
      </c>
      <c r="H78" s="170" t="s">
        <v>712</v>
      </c>
      <c r="I78" s="170" t="s">
        <v>713</v>
      </c>
      <c r="J78" s="66" t="s">
        <v>858</v>
      </c>
    </row>
    <row r="79" ht="15" customHeight="1" spans="1:10">
      <c r="A79" s="172"/>
      <c r="B79" s="172"/>
      <c r="C79" s="66" t="s">
        <v>715</v>
      </c>
      <c r="D79" s="66" t="s">
        <v>716</v>
      </c>
      <c r="E79" s="66" t="s">
        <v>866</v>
      </c>
      <c r="F79" s="170" t="s">
        <v>703</v>
      </c>
      <c r="G79" s="66" t="s">
        <v>711</v>
      </c>
      <c r="H79" s="170" t="s">
        <v>712</v>
      </c>
      <c r="I79" s="170" t="s">
        <v>713</v>
      </c>
      <c r="J79" s="66" t="s">
        <v>858</v>
      </c>
    </row>
    <row r="80" ht="15" customHeight="1" spans="1:10">
      <c r="A80" s="172"/>
      <c r="B80" s="172"/>
      <c r="C80" s="66" t="s">
        <v>700</v>
      </c>
      <c r="D80" s="66" t="s">
        <v>701</v>
      </c>
      <c r="E80" s="66" t="s">
        <v>867</v>
      </c>
      <c r="F80" s="170" t="s">
        <v>703</v>
      </c>
      <c r="G80" s="66" t="s">
        <v>868</v>
      </c>
      <c r="H80" s="170" t="s">
        <v>848</v>
      </c>
      <c r="I80" s="170" t="s">
        <v>713</v>
      </c>
      <c r="J80" s="66" t="s">
        <v>869</v>
      </c>
    </row>
    <row r="81" ht="15" customHeight="1" spans="1:10">
      <c r="A81" s="172"/>
      <c r="B81" s="172"/>
      <c r="C81" s="66" t="s">
        <v>708</v>
      </c>
      <c r="D81" s="66" t="s">
        <v>709</v>
      </c>
      <c r="E81" s="66" t="s">
        <v>759</v>
      </c>
      <c r="F81" s="170" t="s">
        <v>732</v>
      </c>
      <c r="G81" s="66" t="s">
        <v>718</v>
      </c>
      <c r="H81" s="170" t="s">
        <v>712</v>
      </c>
      <c r="I81" s="170" t="s">
        <v>713</v>
      </c>
      <c r="J81" s="66" t="s">
        <v>870</v>
      </c>
    </row>
    <row r="82" ht="15" customHeight="1" spans="1:10">
      <c r="A82" s="173"/>
      <c r="B82" s="173"/>
      <c r="C82" s="66" t="s">
        <v>715</v>
      </c>
      <c r="D82" s="66" t="s">
        <v>716</v>
      </c>
      <c r="E82" s="66" t="s">
        <v>871</v>
      </c>
      <c r="F82" s="170" t="s">
        <v>703</v>
      </c>
      <c r="G82" s="66" t="s">
        <v>872</v>
      </c>
      <c r="H82" s="170" t="s">
        <v>873</v>
      </c>
      <c r="I82" s="170" t="s">
        <v>706</v>
      </c>
      <c r="J82" s="66" t="s">
        <v>874</v>
      </c>
    </row>
    <row r="83" ht="15" customHeight="1" spans="1:10">
      <c r="A83" s="171" t="s">
        <v>875</v>
      </c>
      <c r="B83" s="171" t="s">
        <v>876</v>
      </c>
      <c r="C83" s="66" t="s">
        <v>715</v>
      </c>
      <c r="D83" s="66" t="s">
        <v>754</v>
      </c>
      <c r="E83" s="66" t="s">
        <v>877</v>
      </c>
      <c r="F83" s="170" t="s">
        <v>703</v>
      </c>
      <c r="G83" s="66" t="s">
        <v>711</v>
      </c>
      <c r="H83" s="170" t="s">
        <v>712</v>
      </c>
      <c r="I83" s="170" t="s">
        <v>706</v>
      </c>
      <c r="J83" s="66" t="s">
        <v>878</v>
      </c>
    </row>
    <row r="84" ht="15" customHeight="1" spans="1:10">
      <c r="A84" s="172"/>
      <c r="B84" s="172"/>
      <c r="C84" s="66" t="s">
        <v>708</v>
      </c>
      <c r="D84" s="66" t="s">
        <v>709</v>
      </c>
      <c r="E84" s="66" t="s">
        <v>877</v>
      </c>
      <c r="F84" s="170" t="s">
        <v>703</v>
      </c>
      <c r="G84" s="66" t="s">
        <v>718</v>
      </c>
      <c r="H84" s="170" t="s">
        <v>712</v>
      </c>
      <c r="I84" s="170" t="s">
        <v>706</v>
      </c>
      <c r="J84" s="66" t="s">
        <v>878</v>
      </c>
    </row>
    <row r="85" ht="15" customHeight="1" spans="1:10">
      <c r="A85" s="173"/>
      <c r="B85" s="173"/>
      <c r="C85" s="66" t="s">
        <v>700</v>
      </c>
      <c r="D85" s="66" t="s">
        <v>721</v>
      </c>
      <c r="E85" s="66" t="s">
        <v>877</v>
      </c>
      <c r="F85" s="170" t="s">
        <v>703</v>
      </c>
      <c r="G85" s="66" t="s">
        <v>718</v>
      </c>
      <c r="H85" s="170" t="s">
        <v>712</v>
      </c>
      <c r="I85" s="170" t="s">
        <v>706</v>
      </c>
      <c r="J85" s="66" t="s">
        <v>878</v>
      </c>
    </row>
    <row r="86" ht="15" customHeight="1" spans="1:10">
      <c r="A86" s="171" t="s">
        <v>879</v>
      </c>
      <c r="B86" s="171" t="s">
        <v>880</v>
      </c>
      <c r="C86" s="66" t="s">
        <v>700</v>
      </c>
      <c r="D86" s="66" t="s">
        <v>701</v>
      </c>
      <c r="E86" s="66" t="s">
        <v>881</v>
      </c>
      <c r="F86" s="170" t="s">
        <v>703</v>
      </c>
      <c r="G86" s="66" t="s">
        <v>760</v>
      </c>
      <c r="H86" s="170" t="s">
        <v>738</v>
      </c>
      <c r="I86" s="170" t="s">
        <v>713</v>
      </c>
      <c r="J86" s="66" t="s">
        <v>882</v>
      </c>
    </row>
    <row r="87" ht="15" customHeight="1" spans="1:10">
      <c r="A87" s="172"/>
      <c r="B87" s="172"/>
      <c r="C87" s="66" t="s">
        <v>715</v>
      </c>
      <c r="D87" s="66" t="s">
        <v>716</v>
      </c>
      <c r="E87" s="66" t="s">
        <v>881</v>
      </c>
      <c r="F87" s="170" t="s">
        <v>703</v>
      </c>
      <c r="G87" s="66" t="s">
        <v>760</v>
      </c>
      <c r="H87" s="170" t="s">
        <v>738</v>
      </c>
      <c r="I87" s="170" t="s">
        <v>713</v>
      </c>
      <c r="J87" s="66" t="s">
        <v>880</v>
      </c>
    </row>
    <row r="88" ht="15" customHeight="1" spans="1:10">
      <c r="A88" s="173"/>
      <c r="B88" s="173"/>
      <c r="C88" s="66" t="s">
        <v>708</v>
      </c>
      <c r="D88" s="66" t="s">
        <v>709</v>
      </c>
      <c r="E88" s="66" t="s">
        <v>806</v>
      </c>
      <c r="F88" s="170" t="s">
        <v>774</v>
      </c>
      <c r="G88" s="66" t="s">
        <v>883</v>
      </c>
      <c r="H88" s="170" t="s">
        <v>712</v>
      </c>
      <c r="I88" s="170" t="s">
        <v>713</v>
      </c>
      <c r="J88" s="66" t="s">
        <v>884</v>
      </c>
    </row>
  </sheetData>
  <mergeCells count="32">
    <mergeCell ref="A2:J2"/>
    <mergeCell ref="A3:H3"/>
    <mergeCell ref="A8:A10"/>
    <mergeCell ref="A11:A22"/>
    <mergeCell ref="A23:A25"/>
    <mergeCell ref="A26:A28"/>
    <mergeCell ref="A29:A39"/>
    <mergeCell ref="A40:A42"/>
    <mergeCell ref="A43:A45"/>
    <mergeCell ref="A46:A48"/>
    <mergeCell ref="A49:A56"/>
    <mergeCell ref="A57:A63"/>
    <mergeCell ref="A64:A66"/>
    <mergeCell ref="A67:A72"/>
    <mergeCell ref="A73:A82"/>
    <mergeCell ref="A83:A85"/>
    <mergeCell ref="A86:A88"/>
    <mergeCell ref="B8:B10"/>
    <mergeCell ref="B11:B22"/>
    <mergeCell ref="B23:B25"/>
    <mergeCell ref="B26:B28"/>
    <mergeCell ref="B29:B39"/>
    <mergeCell ref="B40:B42"/>
    <mergeCell ref="B43:B45"/>
    <mergeCell ref="B46:B48"/>
    <mergeCell ref="B49:B56"/>
    <mergeCell ref="B57:B63"/>
    <mergeCell ref="B64:B66"/>
    <mergeCell ref="B67:B72"/>
    <mergeCell ref="B73:B82"/>
    <mergeCell ref="B83:B85"/>
    <mergeCell ref="B86:B88"/>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D6"/>
    </sheetView>
  </sheetViews>
  <sheetFormatPr defaultColWidth="10.6666666666667" defaultRowHeight="12" customHeight="1" outlineLevelRow="5"/>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31" customWidth="1"/>
  </cols>
  <sheetData>
    <row r="1" customHeight="1" spans="10:10">
      <c r="J1" s="25"/>
    </row>
    <row r="2" ht="36" customHeight="1" spans="1:10">
      <c r="A2" s="32" t="s">
        <v>885</v>
      </c>
      <c r="B2" s="32"/>
      <c r="C2" s="32"/>
      <c r="D2" s="32"/>
      <c r="E2" s="32"/>
      <c r="F2" s="33"/>
      <c r="G2" s="32"/>
      <c r="H2" s="33"/>
      <c r="I2" s="33"/>
      <c r="J2" s="32"/>
    </row>
    <row r="3" s="30" customFormat="1" ht="24" customHeight="1" spans="1:10">
      <c r="A3" s="34" t="s">
        <v>1</v>
      </c>
      <c r="B3" s="35"/>
      <c r="C3" s="35"/>
      <c r="D3" s="35"/>
      <c r="E3" s="35"/>
      <c r="G3" s="35"/>
      <c r="J3" s="35"/>
    </row>
    <row r="4" ht="44.25" customHeight="1" spans="1:10">
      <c r="A4" s="168" t="s">
        <v>688</v>
      </c>
      <c r="B4" s="168" t="s">
        <v>689</v>
      </c>
      <c r="C4" s="168" t="s">
        <v>690</v>
      </c>
      <c r="D4" s="168" t="s">
        <v>691</v>
      </c>
      <c r="E4" s="168" t="s">
        <v>692</v>
      </c>
      <c r="F4" s="63" t="s">
        <v>693</v>
      </c>
      <c r="G4" s="168" t="s">
        <v>694</v>
      </c>
      <c r="H4" s="63" t="s">
        <v>695</v>
      </c>
      <c r="I4" s="63" t="s">
        <v>696</v>
      </c>
      <c r="J4" s="168" t="s">
        <v>697</v>
      </c>
    </row>
    <row r="5" ht="14.25" customHeight="1" spans="1:10">
      <c r="A5" s="168">
        <v>1</v>
      </c>
      <c r="B5" s="168">
        <v>2</v>
      </c>
      <c r="C5" s="168">
        <v>3</v>
      </c>
      <c r="D5" s="168">
        <v>4</v>
      </c>
      <c r="E5" s="168">
        <v>5</v>
      </c>
      <c r="F5" s="63">
        <v>6</v>
      </c>
      <c r="G5" s="168">
        <v>7</v>
      </c>
      <c r="H5" s="63">
        <v>8</v>
      </c>
      <c r="I5" s="63">
        <v>9</v>
      </c>
      <c r="J5" s="168">
        <v>10</v>
      </c>
    </row>
    <row r="6" customHeight="1" spans="1:4">
      <c r="A6" s="48" t="s">
        <v>886</v>
      </c>
      <c r="B6" s="48"/>
      <c r="C6" s="48"/>
      <c r="D6" s="48"/>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B13" sqref="B13"/>
    </sheetView>
  </sheetViews>
  <sheetFormatPr defaultColWidth="10.6666666666667" defaultRowHeight="14.25" customHeight="1" outlineLevelCol="4"/>
  <cols>
    <col min="1" max="1" width="24.1666666666667" style="155" customWidth="1"/>
    <col min="2" max="2" width="37.5" style="49" customWidth="1"/>
    <col min="3" max="3" width="32.3333333333333" style="49" customWidth="1"/>
    <col min="4" max="5" width="42.8333333333333" style="49" customWidth="1"/>
    <col min="6" max="16384" width="10.6666666666667" style="31" customWidth="1"/>
  </cols>
  <sheetData>
    <row r="1" ht="12" customHeight="1" spans="1:5">
      <c r="A1" s="156">
        <v>0</v>
      </c>
      <c r="B1" s="157">
        <v>1</v>
      </c>
      <c r="C1" s="158"/>
      <c r="D1" s="158"/>
      <c r="E1" s="158"/>
    </row>
    <row r="2" ht="36" customHeight="1" spans="1:5">
      <c r="A2" s="159" t="s">
        <v>887</v>
      </c>
      <c r="B2" s="160"/>
      <c r="C2" s="160"/>
      <c r="D2" s="160"/>
      <c r="E2" s="160"/>
    </row>
    <row r="3" s="75" customFormat="1" ht="24" customHeight="1" spans="1:5">
      <c r="A3" s="34" t="s">
        <v>1</v>
      </c>
      <c r="B3" s="161"/>
      <c r="C3" s="137"/>
      <c r="D3" s="137"/>
      <c r="E3" s="137" t="s">
        <v>2</v>
      </c>
    </row>
    <row r="4" ht="19.5" customHeight="1" spans="1:5">
      <c r="A4" s="162" t="s">
        <v>213</v>
      </c>
      <c r="B4" s="56" t="s">
        <v>214</v>
      </c>
      <c r="C4" s="57" t="s">
        <v>888</v>
      </c>
      <c r="D4" s="58"/>
      <c r="E4" s="163"/>
    </row>
    <row r="5" ht="18.75" customHeight="1" spans="1:5">
      <c r="A5" s="164"/>
      <c r="B5" s="60"/>
      <c r="C5" s="56" t="s">
        <v>57</v>
      </c>
      <c r="D5" s="57" t="s">
        <v>91</v>
      </c>
      <c r="E5" s="56" t="s">
        <v>92</v>
      </c>
    </row>
    <row r="6" ht="18.75" customHeight="1" spans="1:5">
      <c r="A6" s="165">
        <v>1</v>
      </c>
      <c r="B6" s="64">
        <v>2</v>
      </c>
      <c r="C6" s="64">
        <v>3</v>
      </c>
      <c r="D6" s="64">
        <v>4</v>
      </c>
      <c r="E6" s="64">
        <v>5</v>
      </c>
    </row>
    <row r="7" ht="18.75" customHeight="1" spans="1:5">
      <c r="A7" s="95" t="s">
        <v>133</v>
      </c>
      <c r="B7" s="95" t="s">
        <v>134</v>
      </c>
      <c r="C7" s="94">
        <v>33797.25</v>
      </c>
      <c r="D7" s="94"/>
      <c r="E7" s="94">
        <v>33797.25</v>
      </c>
    </row>
    <row r="8" ht="18.75" customHeight="1" spans="1:5">
      <c r="A8" s="95" t="s">
        <v>151</v>
      </c>
      <c r="B8" s="95" t="s">
        <v>152</v>
      </c>
      <c r="C8" s="94">
        <v>33797.25</v>
      </c>
      <c r="D8" s="94"/>
      <c r="E8" s="94">
        <v>33797.25</v>
      </c>
    </row>
    <row r="9" ht="18.75" customHeight="1" spans="1:5">
      <c r="A9" s="95" t="s">
        <v>153</v>
      </c>
      <c r="B9" s="95" t="s">
        <v>154</v>
      </c>
      <c r="C9" s="94">
        <v>33797.25</v>
      </c>
      <c r="D9" s="94"/>
      <c r="E9" s="94">
        <v>33797.25</v>
      </c>
    </row>
    <row r="10" s="81" customFormat="1" ht="18.75" customHeight="1" spans="1:5">
      <c r="A10" s="166" t="s">
        <v>161</v>
      </c>
      <c r="B10" s="167" t="s">
        <v>161</v>
      </c>
      <c r="C10" s="100">
        <v>33797.25</v>
      </c>
      <c r="D10" s="100"/>
      <c r="E10" s="100">
        <v>33797.25</v>
      </c>
    </row>
  </sheetData>
  <mergeCells count="6">
    <mergeCell ref="A2:E2"/>
    <mergeCell ref="A3:C3"/>
    <mergeCell ref="C4:E4"/>
    <mergeCell ref="A10:B10"/>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C7"/>
    </sheetView>
  </sheetViews>
  <sheetFormatPr defaultColWidth="9.33333333333333" defaultRowHeight="12" outlineLevelRow="6" outlineLevelCol="4"/>
  <cols>
    <col min="1" max="1" width="23.5" customWidth="1"/>
    <col min="2" max="2" width="27.1666666666667" customWidth="1"/>
    <col min="3" max="3" width="25.8333333333333" customWidth="1"/>
    <col min="4" max="4" width="25.3333333333333" customWidth="1"/>
    <col min="5" max="5" width="28.8333333333333" customWidth="1"/>
  </cols>
  <sheetData>
    <row r="1" spans="1:5">
      <c r="A1" s="141"/>
      <c r="B1" s="141"/>
      <c r="C1" s="141"/>
      <c r="D1" s="141"/>
      <c r="E1" s="142"/>
    </row>
    <row r="2" ht="24" spans="1:5">
      <c r="A2" s="143" t="s">
        <v>889</v>
      </c>
      <c r="B2" s="143"/>
      <c r="C2" s="143"/>
      <c r="D2" s="143"/>
      <c r="E2" s="143"/>
    </row>
    <row r="3" ht="25" customHeight="1" spans="1:5">
      <c r="A3" s="144" t="s">
        <v>890</v>
      </c>
      <c r="B3" s="144"/>
      <c r="C3" s="144"/>
      <c r="D3" s="144"/>
      <c r="E3" s="145" t="s">
        <v>891</v>
      </c>
    </row>
    <row r="4" ht="25" customHeight="1" spans="1:5">
      <c r="A4" s="146" t="s">
        <v>89</v>
      </c>
      <c r="B4" s="147" t="s">
        <v>90</v>
      </c>
      <c r="C4" s="148" t="s">
        <v>892</v>
      </c>
      <c r="D4" s="148"/>
      <c r="E4" s="148"/>
    </row>
    <row r="5" ht="25" customHeight="1" spans="1:5">
      <c r="A5" s="149"/>
      <c r="B5" s="150"/>
      <c r="C5" s="151" t="s">
        <v>57</v>
      </c>
      <c r="D5" s="151" t="s">
        <v>91</v>
      </c>
      <c r="E5" s="151" t="s">
        <v>92</v>
      </c>
    </row>
    <row r="6" ht="25" customHeight="1" spans="1:5">
      <c r="A6" s="152" t="s">
        <v>57</v>
      </c>
      <c r="B6" s="153" t="s">
        <v>250</v>
      </c>
      <c r="C6" s="152" t="s">
        <v>893</v>
      </c>
      <c r="D6" s="152" t="s">
        <v>893</v>
      </c>
      <c r="E6" s="152" t="s">
        <v>893</v>
      </c>
    </row>
    <row r="7" ht="18" customHeight="1" spans="1:3">
      <c r="A7" s="154" t="s">
        <v>894</v>
      </c>
      <c r="B7" s="154"/>
      <c r="C7" s="154"/>
    </row>
  </sheetData>
  <mergeCells count="4">
    <mergeCell ref="A2:E2"/>
    <mergeCell ref="C4:E4"/>
    <mergeCell ref="A4:A5"/>
    <mergeCell ref="B4:B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topLeftCell="A41" workbookViewId="0">
      <selection activeCell="I50" sqref="I50:O50"/>
    </sheetView>
  </sheetViews>
  <sheetFormatPr defaultColWidth="10.6666666666667" defaultRowHeight="14.25" customHeight="1"/>
  <cols>
    <col min="1" max="1" width="45.6666666666667" style="49" customWidth="1"/>
    <col min="2" max="2" width="25.3333333333333" style="49" customWidth="1"/>
    <col min="3" max="3" width="41.1666666666667" style="49" customWidth="1"/>
    <col min="4" max="4" width="9" style="49" customWidth="1"/>
    <col min="5" max="6" width="12" style="49" customWidth="1"/>
    <col min="7" max="7" width="14" style="49" customWidth="1"/>
    <col min="8" max="8" width="16.6111111111111" style="49" customWidth="1"/>
    <col min="9" max="9" width="18.1666666666667" style="49" customWidth="1"/>
    <col min="10" max="12" width="11.6666666666667" style="49" customWidth="1"/>
    <col min="13" max="13" width="10.6666666666667" style="31" customWidth="1"/>
    <col min="14" max="14" width="14.1666666666667" style="49" customWidth="1"/>
    <col min="15" max="15" width="17.7222222222222" style="49" customWidth="1"/>
    <col min="16" max="16" width="11.6666666666667" style="49" customWidth="1"/>
    <col min="17" max="17" width="10.6666666666667" style="3" customWidth="1"/>
    <col min="18" max="19" width="10.6666666666667" style="49" customWidth="1"/>
    <col min="20" max="21" width="14.8333333333333" style="49" customWidth="1"/>
    <col min="22" max="22" width="10.6666666666667" style="3" customWidth="1"/>
    <col min="23" max="23" width="12.1666666666667" style="49" customWidth="1"/>
    <col min="24" max="16384" width="10.6666666666667" style="31" customWidth="1"/>
  </cols>
  <sheetData>
    <row r="1" ht="13.5" customHeight="1" spans="13:23">
      <c r="M1" s="131"/>
      <c r="V1" s="25"/>
      <c r="W1" s="4"/>
    </row>
    <row r="2" s="112" customFormat="1" ht="45" customHeight="1" spans="1:23">
      <c r="A2" s="51" t="s">
        <v>895</v>
      </c>
      <c r="B2" s="52"/>
      <c r="C2" s="52"/>
      <c r="D2" s="52"/>
      <c r="E2" s="52"/>
      <c r="F2" s="52"/>
      <c r="G2" s="52"/>
      <c r="H2" s="52"/>
      <c r="I2" s="52"/>
      <c r="J2" s="52"/>
      <c r="K2" s="52"/>
      <c r="L2" s="52"/>
      <c r="M2" s="132"/>
      <c r="N2" s="52"/>
      <c r="O2" s="52"/>
      <c r="P2" s="52"/>
      <c r="Q2" s="132"/>
      <c r="R2" s="52"/>
      <c r="S2" s="52"/>
      <c r="T2" s="52"/>
      <c r="U2" s="52"/>
      <c r="V2" s="132"/>
      <c r="W2" s="52"/>
    </row>
    <row r="3" s="30" customFormat="1" ht="26.25" customHeight="1" spans="1:23">
      <c r="A3" s="8" t="s">
        <v>1</v>
      </c>
      <c r="B3" s="75"/>
      <c r="C3" s="75"/>
      <c r="D3" s="75"/>
      <c r="E3" s="75"/>
      <c r="F3" s="75"/>
      <c r="G3" s="75"/>
      <c r="H3" s="75"/>
      <c r="I3" s="75"/>
      <c r="J3" s="75"/>
      <c r="K3" s="75"/>
      <c r="L3" s="75"/>
      <c r="M3" s="133"/>
      <c r="N3" s="75"/>
      <c r="O3" s="75"/>
      <c r="P3" s="75"/>
      <c r="R3" s="75"/>
      <c r="S3" s="75"/>
      <c r="T3" s="75"/>
      <c r="U3" s="75"/>
      <c r="V3" s="137" t="s">
        <v>2</v>
      </c>
      <c r="W3" s="137"/>
    </row>
    <row r="4" ht="15.75" customHeight="1" spans="1:23">
      <c r="A4" s="85" t="s">
        <v>896</v>
      </c>
      <c r="B4" s="86" t="s">
        <v>897</v>
      </c>
      <c r="C4" s="86" t="s">
        <v>898</v>
      </c>
      <c r="D4" s="86" t="s">
        <v>899</v>
      </c>
      <c r="E4" s="86" t="s">
        <v>800</v>
      </c>
      <c r="F4" s="86" t="s">
        <v>900</v>
      </c>
      <c r="G4" s="87" t="s">
        <v>434</v>
      </c>
      <c r="H4" s="87"/>
      <c r="I4" s="87"/>
      <c r="J4" s="87"/>
      <c r="K4" s="87"/>
      <c r="L4" s="87"/>
      <c r="M4" s="58"/>
      <c r="N4" s="87"/>
      <c r="O4" s="87"/>
      <c r="P4" s="87"/>
      <c r="Q4" s="103"/>
      <c r="R4" s="87"/>
      <c r="S4" s="87"/>
      <c r="T4" s="87"/>
      <c r="U4" s="87"/>
      <c r="V4" s="103"/>
      <c r="W4" s="110"/>
    </row>
    <row r="5" ht="17.25" customHeight="1" spans="1:23">
      <c r="A5" s="88"/>
      <c r="B5" s="89"/>
      <c r="C5" s="89"/>
      <c r="D5" s="89"/>
      <c r="E5" s="89"/>
      <c r="F5" s="89"/>
      <c r="G5" s="89" t="s">
        <v>57</v>
      </c>
      <c r="H5" s="104" t="s">
        <v>60</v>
      </c>
      <c r="I5" s="104"/>
      <c r="J5" s="104"/>
      <c r="K5" s="104"/>
      <c r="L5" s="104"/>
      <c r="M5" s="134"/>
      <c r="N5" s="91"/>
      <c r="O5" s="89" t="s">
        <v>901</v>
      </c>
      <c r="P5" s="89" t="s">
        <v>902</v>
      </c>
      <c r="Q5" s="111" t="s">
        <v>903</v>
      </c>
      <c r="R5" s="104" t="s">
        <v>904</v>
      </c>
      <c r="S5" s="104"/>
      <c r="T5" s="104"/>
      <c r="U5" s="104"/>
      <c r="V5" s="105"/>
      <c r="W5" s="91"/>
    </row>
    <row r="6" ht="54" customHeight="1" spans="1:23">
      <c r="A6" s="90"/>
      <c r="B6" s="91"/>
      <c r="C6" s="91"/>
      <c r="D6" s="91"/>
      <c r="E6" s="91"/>
      <c r="F6" s="91"/>
      <c r="G6" s="91"/>
      <c r="H6" s="91" t="s">
        <v>59</v>
      </c>
      <c r="I6" s="91" t="s">
        <v>628</v>
      </c>
      <c r="J6" s="91" t="s">
        <v>629</v>
      </c>
      <c r="K6" s="91" t="s">
        <v>630</v>
      </c>
      <c r="L6" s="91" t="s">
        <v>631</v>
      </c>
      <c r="M6" s="91" t="s">
        <v>632</v>
      </c>
      <c r="N6" s="91" t="s">
        <v>633</v>
      </c>
      <c r="O6" s="91"/>
      <c r="P6" s="91"/>
      <c r="Q6" s="92"/>
      <c r="R6" s="91" t="s">
        <v>59</v>
      </c>
      <c r="S6" s="91" t="s">
        <v>64</v>
      </c>
      <c r="T6" s="91" t="s">
        <v>627</v>
      </c>
      <c r="U6" s="91" t="s">
        <v>66</v>
      </c>
      <c r="V6" s="92" t="s">
        <v>67</v>
      </c>
      <c r="W6" s="91" t="s">
        <v>68</v>
      </c>
    </row>
    <row r="7" ht="15" customHeight="1" spans="1:23">
      <c r="A7" s="59">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s="81" customFormat="1" ht="21" customHeight="1" spans="1:23">
      <c r="A8" s="116" t="s">
        <v>71</v>
      </c>
      <c r="B8" s="117"/>
      <c r="C8" s="117"/>
      <c r="D8" s="117"/>
      <c r="E8" s="117"/>
      <c r="F8" s="118"/>
      <c r="G8" s="118">
        <f>H8+O8</f>
        <v>869.7</v>
      </c>
      <c r="H8" s="118">
        <f>H9</f>
        <v>669.7</v>
      </c>
      <c r="I8" s="118">
        <f>I9</f>
        <v>669.7</v>
      </c>
      <c r="J8" s="118"/>
      <c r="K8" s="118"/>
      <c r="L8" s="118"/>
      <c r="M8" s="118"/>
      <c r="N8" s="118"/>
      <c r="O8" s="118">
        <f>O9</f>
        <v>200</v>
      </c>
      <c r="P8" s="118"/>
      <c r="Q8" s="118"/>
      <c r="R8" s="118"/>
      <c r="S8" s="118"/>
      <c r="T8" s="118"/>
      <c r="U8" s="118"/>
      <c r="V8" s="118"/>
      <c r="W8" s="118"/>
    </row>
    <row r="9" ht="21" customHeight="1" spans="1:23">
      <c r="A9" s="119" t="s">
        <v>73</v>
      </c>
      <c r="B9" s="12" t="s">
        <v>250</v>
      </c>
      <c r="C9" s="12" t="s">
        <v>250</v>
      </c>
      <c r="D9" s="12" t="s">
        <v>250</v>
      </c>
      <c r="E9" s="12" t="s">
        <v>250</v>
      </c>
      <c r="F9" s="120"/>
      <c r="G9" s="120">
        <f>H9+O9</f>
        <v>869.7</v>
      </c>
      <c r="H9" s="120">
        <f>I9</f>
        <v>669.7</v>
      </c>
      <c r="I9" s="120">
        <f>I36+I50</f>
        <v>669.7</v>
      </c>
      <c r="J9" s="120"/>
      <c r="K9" s="120"/>
      <c r="L9" s="120"/>
      <c r="M9" s="120"/>
      <c r="N9" s="120"/>
      <c r="O9" s="120">
        <f>O36+O50</f>
        <v>200</v>
      </c>
      <c r="P9" s="120"/>
      <c r="Q9" s="120"/>
      <c r="R9" s="120"/>
      <c r="S9" s="120"/>
      <c r="T9" s="120"/>
      <c r="U9" s="120"/>
      <c r="V9" s="120"/>
      <c r="W9" s="120"/>
    </row>
    <row r="10" ht="21" customHeight="1" spans="1:23">
      <c r="A10" s="119" t="s">
        <v>698</v>
      </c>
      <c r="B10" s="12" t="s">
        <v>905</v>
      </c>
      <c r="C10" s="12" t="s">
        <v>906</v>
      </c>
      <c r="D10" s="12" t="s">
        <v>907</v>
      </c>
      <c r="E10" s="12" t="s">
        <v>232</v>
      </c>
      <c r="F10" s="121"/>
      <c r="G10" s="120">
        <f t="shared" ref="G8:G49" si="0">H10+O10</f>
        <v>1</v>
      </c>
      <c r="H10" s="120">
        <f t="shared" ref="H8:H49" si="1">I10</f>
        <v>1</v>
      </c>
      <c r="I10" s="120">
        <v>1</v>
      </c>
      <c r="J10" s="120"/>
      <c r="K10" s="120"/>
      <c r="L10" s="120"/>
      <c r="M10" s="120"/>
      <c r="N10" s="120"/>
      <c r="O10" s="120"/>
      <c r="P10" s="120"/>
      <c r="Q10" s="120"/>
      <c r="R10" s="120"/>
      <c r="S10" s="120"/>
      <c r="T10" s="120"/>
      <c r="U10" s="120"/>
      <c r="V10" s="120"/>
      <c r="W10" s="138"/>
    </row>
    <row r="11" ht="21" customHeight="1" spans="1:23">
      <c r="A11" s="119" t="s">
        <v>698</v>
      </c>
      <c r="B11" s="12" t="s">
        <v>905</v>
      </c>
      <c r="C11" s="12" t="s">
        <v>908</v>
      </c>
      <c r="D11" s="12" t="s">
        <v>907</v>
      </c>
      <c r="E11" s="12" t="s">
        <v>222</v>
      </c>
      <c r="F11" s="121"/>
      <c r="G11" s="120">
        <f t="shared" si="0"/>
        <v>1.2</v>
      </c>
      <c r="H11" s="120">
        <f t="shared" si="1"/>
        <v>1.2</v>
      </c>
      <c r="I11" s="120">
        <v>1.2</v>
      </c>
      <c r="J11" s="120"/>
      <c r="K11" s="120"/>
      <c r="L11" s="120"/>
      <c r="M11" s="120"/>
      <c r="N11" s="120"/>
      <c r="O11" s="120"/>
      <c r="P11" s="120"/>
      <c r="Q11" s="120"/>
      <c r="R11" s="120"/>
      <c r="S11" s="120"/>
      <c r="T11" s="120"/>
      <c r="U11" s="120"/>
      <c r="V11" s="120"/>
      <c r="W11" s="138"/>
    </row>
    <row r="12" ht="21" customHeight="1" spans="1:23">
      <c r="A12" s="119" t="s">
        <v>698</v>
      </c>
      <c r="B12" s="12" t="s">
        <v>905</v>
      </c>
      <c r="C12" s="12" t="s">
        <v>909</v>
      </c>
      <c r="D12" s="12" t="s">
        <v>907</v>
      </c>
      <c r="E12" s="12" t="s">
        <v>232</v>
      </c>
      <c r="F12" s="121"/>
      <c r="G12" s="120">
        <f t="shared" si="0"/>
        <v>6</v>
      </c>
      <c r="H12" s="120">
        <f t="shared" si="1"/>
        <v>6</v>
      </c>
      <c r="I12" s="120">
        <v>6</v>
      </c>
      <c r="J12" s="120"/>
      <c r="K12" s="120"/>
      <c r="L12" s="120"/>
      <c r="M12" s="120"/>
      <c r="N12" s="120"/>
      <c r="O12" s="120"/>
      <c r="P12" s="120"/>
      <c r="Q12" s="120"/>
      <c r="R12" s="120"/>
      <c r="S12" s="120"/>
      <c r="T12" s="120"/>
      <c r="U12" s="120"/>
      <c r="V12" s="120"/>
      <c r="W12" s="138"/>
    </row>
    <row r="13" ht="21" customHeight="1" spans="1:23">
      <c r="A13" s="119" t="s">
        <v>698</v>
      </c>
      <c r="B13" s="12" t="s">
        <v>905</v>
      </c>
      <c r="C13" s="12" t="s">
        <v>910</v>
      </c>
      <c r="D13" s="12" t="s">
        <v>907</v>
      </c>
      <c r="E13" s="12" t="s">
        <v>232</v>
      </c>
      <c r="F13" s="121"/>
      <c r="G13" s="120">
        <f t="shared" si="0"/>
        <v>0.5</v>
      </c>
      <c r="H13" s="120">
        <f t="shared" si="1"/>
        <v>0.5</v>
      </c>
      <c r="I13" s="120">
        <v>0.5</v>
      </c>
      <c r="J13" s="120"/>
      <c r="K13" s="120"/>
      <c r="L13" s="120"/>
      <c r="M13" s="120"/>
      <c r="N13" s="120"/>
      <c r="O13" s="120"/>
      <c r="P13" s="120"/>
      <c r="Q13" s="120"/>
      <c r="R13" s="120"/>
      <c r="S13" s="120"/>
      <c r="T13" s="120"/>
      <c r="U13" s="120"/>
      <c r="V13" s="120"/>
      <c r="W13" s="138"/>
    </row>
    <row r="14" ht="21" customHeight="1" spans="1:23">
      <c r="A14" s="119" t="s">
        <v>698</v>
      </c>
      <c r="B14" s="12" t="s">
        <v>905</v>
      </c>
      <c r="C14" s="12" t="s">
        <v>911</v>
      </c>
      <c r="D14" s="12" t="s">
        <v>907</v>
      </c>
      <c r="E14" s="12" t="s">
        <v>218</v>
      </c>
      <c r="F14" s="121"/>
      <c r="G14" s="120">
        <f t="shared" si="0"/>
        <v>4</v>
      </c>
      <c r="H14" s="120">
        <f t="shared" si="1"/>
        <v>4</v>
      </c>
      <c r="I14" s="120">
        <v>4</v>
      </c>
      <c r="J14" s="120"/>
      <c r="K14" s="120"/>
      <c r="L14" s="120"/>
      <c r="M14" s="120"/>
      <c r="N14" s="120"/>
      <c r="O14" s="120"/>
      <c r="P14" s="120"/>
      <c r="Q14" s="120"/>
      <c r="R14" s="120"/>
      <c r="S14" s="120"/>
      <c r="T14" s="120"/>
      <c r="U14" s="120"/>
      <c r="V14" s="120"/>
      <c r="W14" s="138"/>
    </row>
    <row r="15" ht="21" customHeight="1" spans="1:23">
      <c r="A15" s="119" t="s">
        <v>719</v>
      </c>
      <c r="B15" s="12" t="s">
        <v>678</v>
      </c>
      <c r="C15" s="12" t="s">
        <v>906</v>
      </c>
      <c r="D15" s="12" t="s">
        <v>912</v>
      </c>
      <c r="E15" s="12" t="s">
        <v>217</v>
      </c>
      <c r="F15" s="121"/>
      <c r="G15" s="120">
        <f t="shared" si="0"/>
        <v>36</v>
      </c>
      <c r="H15" s="120">
        <f t="shared" si="1"/>
        <v>36</v>
      </c>
      <c r="I15" s="120">
        <v>36</v>
      </c>
      <c r="J15" s="120"/>
      <c r="K15" s="120"/>
      <c r="L15" s="120"/>
      <c r="M15" s="120"/>
      <c r="N15" s="120"/>
      <c r="O15" s="120"/>
      <c r="P15" s="120"/>
      <c r="Q15" s="120"/>
      <c r="R15" s="120"/>
      <c r="S15" s="120"/>
      <c r="T15" s="120"/>
      <c r="U15" s="120"/>
      <c r="V15" s="120"/>
      <c r="W15" s="138"/>
    </row>
    <row r="16" ht="21" customHeight="1" spans="1:23">
      <c r="A16" s="119" t="s">
        <v>749</v>
      </c>
      <c r="B16" s="12" t="s">
        <v>913</v>
      </c>
      <c r="C16" s="12" t="s">
        <v>914</v>
      </c>
      <c r="D16" s="12" t="s">
        <v>915</v>
      </c>
      <c r="E16" s="12" t="s">
        <v>232</v>
      </c>
      <c r="F16" s="121"/>
      <c r="G16" s="120">
        <f t="shared" si="0"/>
        <v>5</v>
      </c>
      <c r="H16" s="120">
        <f t="shared" si="1"/>
        <v>5</v>
      </c>
      <c r="I16" s="120">
        <v>5</v>
      </c>
      <c r="J16" s="120"/>
      <c r="K16" s="120"/>
      <c r="L16" s="120"/>
      <c r="M16" s="120"/>
      <c r="N16" s="120"/>
      <c r="O16" s="120"/>
      <c r="P16" s="120"/>
      <c r="Q16" s="120"/>
      <c r="R16" s="120"/>
      <c r="S16" s="120"/>
      <c r="T16" s="120"/>
      <c r="U16" s="120"/>
      <c r="V16" s="120"/>
      <c r="W16" s="138"/>
    </row>
    <row r="17" ht="21" customHeight="1" spans="1:23">
      <c r="A17" s="119" t="s">
        <v>784</v>
      </c>
      <c r="B17" s="12" t="s">
        <v>916</v>
      </c>
      <c r="C17" s="12" t="s">
        <v>909</v>
      </c>
      <c r="D17" s="12" t="s">
        <v>907</v>
      </c>
      <c r="E17" s="12" t="s">
        <v>218</v>
      </c>
      <c r="F17" s="121"/>
      <c r="G17" s="120">
        <f t="shared" si="0"/>
        <v>1.2</v>
      </c>
      <c r="H17" s="120">
        <f t="shared" si="1"/>
        <v>1.2</v>
      </c>
      <c r="I17" s="120">
        <v>1.2</v>
      </c>
      <c r="J17" s="120"/>
      <c r="K17" s="120"/>
      <c r="L17" s="120"/>
      <c r="M17" s="120"/>
      <c r="N17" s="120"/>
      <c r="O17" s="120"/>
      <c r="P17" s="120"/>
      <c r="Q17" s="120"/>
      <c r="R17" s="120"/>
      <c r="S17" s="120"/>
      <c r="T17" s="120"/>
      <c r="U17" s="120"/>
      <c r="V17" s="120"/>
      <c r="W17" s="138"/>
    </row>
    <row r="18" ht="21" customHeight="1" spans="1:23">
      <c r="A18" s="119" t="s">
        <v>795</v>
      </c>
      <c r="B18" s="12" t="s">
        <v>917</v>
      </c>
      <c r="C18" s="12" t="s">
        <v>914</v>
      </c>
      <c r="D18" s="12" t="s">
        <v>915</v>
      </c>
      <c r="E18" s="12" t="s">
        <v>220</v>
      </c>
      <c r="F18" s="121"/>
      <c r="G18" s="120">
        <f t="shared" si="0"/>
        <v>2.6</v>
      </c>
      <c r="H18" s="120">
        <f t="shared" si="1"/>
        <v>2.6</v>
      </c>
      <c r="I18" s="120">
        <v>2.6</v>
      </c>
      <c r="J18" s="120"/>
      <c r="K18" s="120"/>
      <c r="L18" s="120"/>
      <c r="M18" s="120"/>
      <c r="N18" s="120"/>
      <c r="O18" s="120"/>
      <c r="P18" s="120"/>
      <c r="Q18" s="120"/>
      <c r="R18" s="120"/>
      <c r="S18" s="120"/>
      <c r="T18" s="120"/>
      <c r="U18" s="120"/>
      <c r="V18" s="120"/>
      <c r="W18" s="138"/>
    </row>
    <row r="19" ht="21" customHeight="1" spans="1:23">
      <c r="A19" s="119" t="s">
        <v>795</v>
      </c>
      <c r="B19" s="12" t="s">
        <v>917</v>
      </c>
      <c r="C19" s="12" t="s">
        <v>908</v>
      </c>
      <c r="D19" s="12" t="s">
        <v>907</v>
      </c>
      <c r="E19" s="12" t="s">
        <v>220</v>
      </c>
      <c r="F19" s="121"/>
      <c r="G19" s="120">
        <f t="shared" si="0"/>
        <v>1.2</v>
      </c>
      <c r="H19" s="120">
        <f t="shared" si="1"/>
        <v>1.2</v>
      </c>
      <c r="I19" s="120">
        <v>1.2</v>
      </c>
      <c r="J19" s="120"/>
      <c r="K19" s="120"/>
      <c r="L19" s="120"/>
      <c r="M19" s="120"/>
      <c r="N19" s="120"/>
      <c r="O19" s="120"/>
      <c r="P19" s="120"/>
      <c r="Q19" s="120"/>
      <c r="R19" s="120"/>
      <c r="S19" s="120"/>
      <c r="T19" s="120"/>
      <c r="U19" s="120"/>
      <c r="V19" s="120"/>
      <c r="W19" s="138"/>
    </row>
    <row r="20" ht="21" customHeight="1" spans="1:23">
      <c r="A20" s="119" t="s">
        <v>795</v>
      </c>
      <c r="B20" s="12" t="s">
        <v>917</v>
      </c>
      <c r="C20" s="12" t="s">
        <v>909</v>
      </c>
      <c r="D20" s="12" t="s">
        <v>918</v>
      </c>
      <c r="E20" s="12" t="s">
        <v>222</v>
      </c>
      <c r="F20" s="121"/>
      <c r="G20" s="120">
        <f t="shared" si="0"/>
        <v>3.6</v>
      </c>
      <c r="H20" s="120">
        <f t="shared" si="1"/>
        <v>3.6</v>
      </c>
      <c r="I20" s="120">
        <v>3.6</v>
      </c>
      <c r="J20" s="120"/>
      <c r="K20" s="120"/>
      <c r="L20" s="120"/>
      <c r="M20" s="120"/>
      <c r="N20" s="120"/>
      <c r="O20" s="120"/>
      <c r="P20" s="120"/>
      <c r="Q20" s="120"/>
      <c r="R20" s="120"/>
      <c r="S20" s="120"/>
      <c r="T20" s="120"/>
      <c r="U20" s="120"/>
      <c r="V20" s="120"/>
      <c r="W20" s="138"/>
    </row>
    <row r="21" ht="21" customHeight="1" spans="1:23">
      <c r="A21" s="119" t="s">
        <v>795</v>
      </c>
      <c r="B21" s="12" t="s">
        <v>917</v>
      </c>
      <c r="C21" s="12" t="s">
        <v>919</v>
      </c>
      <c r="D21" s="12" t="s">
        <v>915</v>
      </c>
      <c r="E21" s="12" t="s">
        <v>232</v>
      </c>
      <c r="F21" s="121"/>
      <c r="G21" s="120">
        <f t="shared" si="0"/>
        <v>3</v>
      </c>
      <c r="H21" s="120">
        <f t="shared" si="1"/>
        <v>3</v>
      </c>
      <c r="I21" s="120">
        <v>3</v>
      </c>
      <c r="J21" s="120"/>
      <c r="K21" s="120"/>
      <c r="L21" s="120"/>
      <c r="M21" s="120"/>
      <c r="N21" s="120"/>
      <c r="O21" s="120"/>
      <c r="P21" s="120"/>
      <c r="Q21" s="120"/>
      <c r="R21" s="120"/>
      <c r="S21" s="120"/>
      <c r="T21" s="120"/>
      <c r="U21" s="120"/>
      <c r="V21" s="120"/>
      <c r="W21" s="138"/>
    </row>
    <row r="22" ht="21" customHeight="1" spans="1:23">
      <c r="A22" s="119" t="s">
        <v>795</v>
      </c>
      <c r="B22" s="12" t="s">
        <v>920</v>
      </c>
      <c r="C22" s="12" t="s">
        <v>909</v>
      </c>
      <c r="D22" s="12" t="s">
        <v>907</v>
      </c>
      <c r="E22" s="12" t="s">
        <v>220</v>
      </c>
      <c r="F22" s="121"/>
      <c r="G22" s="120">
        <f t="shared" si="0"/>
        <v>2.4</v>
      </c>
      <c r="H22" s="120">
        <f t="shared" si="1"/>
        <v>2.4</v>
      </c>
      <c r="I22" s="120">
        <v>2.4</v>
      </c>
      <c r="J22" s="120"/>
      <c r="K22" s="120"/>
      <c r="L22" s="120"/>
      <c r="M22" s="120"/>
      <c r="N22" s="120"/>
      <c r="O22" s="120"/>
      <c r="P22" s="120"/>
      <c r="Q22" s="120"/>
      <c r="R22" s="120"/>
      <c r="S22" s="120"/>
      <c r="T22" s="120"/>
      <c r="U22" s="120"/>
      <c r="V22" s="120"/>
      <c r="W22" s="138"/>
    </row>
    <row r="23" ht="21" customHeight="1" spans="1:23">
      <c r="A23" s="119" t="s">
        <v>795</v>
      </c>
      <c r="B23" s="12" t="s">
        <v>920</v>
      </c>
      <c r="C23" s="12" t="s">
        <v>914</v>
      </c>
      <c r="D23" s="12" t="s">
        <v>915</v>
      </c>
      <c r="E23" s="12" t="s">
        <v>218</v>
      </c>
      <c r="F23" s="121"/>
      <c r="G23" s="120">
        <f t="shared" si="0"/>
        <v>0.6</v>
      </c>
      <c r="H23" s="120">
        <f t="shared" si="1"/>
        <v>0.6</v>
      </c>
      <c r="I23" s="120">
        <v>0.6</v>
      </c>
      <c r="J23" s="120"/>
      <c r="K23" s="120"/>
      <c r="L23" s="120"/>
      <c r="M23" s="120"/>
      <c r="N23" s="120"/>
      <c r="O23" s="120"/>
      <c r="P23" s="120"/>
      <c r="Q23" s="120"/>
      <c r="R23" s="120"/>
      <c r="S23" s="120"/>
      <c r="T23" s="120"/>
      <c r="U23" s="120"/>
      <c r="V23" s="120"/>
      <c r="W23" s="138"/>
    </row>
    <row r="24" ht="21" customHeight="1" spans="1:23">
      <c r="A24" s="119" t="s">
        <v>795</v>
      </c>
      <c r="B24" s="12" t="s">
        <v>920</v>
      </c>
      <c r="C24" s="12" t="s">
        <v>908</v>
      </c>
      <c r="D24" s="12" t="s">
        <v>907</v>
      </c>
      <c r="E24" s="12" t="s">
        <v>218</v>
      </c>
      <c r="F24" s="121"/>
      <c r="G24" s="120">
        <f t="shared" si="0"/>
        <v>0.4</v>
      </c>
      <c r="H24" s="120">
        <f t="shared" si="1"/>
        <v>0.4</v>
      </c>
      <c r="I24" s="120">
        <v>0.4</v>
      </c>
      <c r="J24" s="120"/>
      <c r="K24" s="120"/>
      <c r="L24" s="120"/>
      <c r="M24" s="120"/>
      <c r="N24" s="120"/>
      <c r="O24" s="120"/>
      <c r="P24" s="120"/>
      <c r="Q24" s="120"/>
      <c r="R24" s="120"/>
      <c r="S24" s="120"/>
      <c r="T24" s="120"/>
      <c r="U24" s="120"/>
      <c r="V24" s="120"/>
      <c r="W24" s="138"/>
    </row>
    <row r="25" ht="21" customHeight="1" spans="1:23">
      <c r="A25" s="119" t="s">
        <v>816</v>
      </c>
      <c r="B25" s="12" t="s">
        <v>921</v>
      </c>
      <c r="C25" s="12" t="s">
        <v>906</v>
      </c>
      <c r="D25" s="12" t="s">
        <v>912</v>
      </c>
      <c r="E25" s="12" t="s">
        <v>217</v>
      </c>
      <c r="F25" s="121"/>
      <c r="G25" s="120">
        <f t="shared" si="0"/>
        <v>20</v>
      </c>
      <c r="H25" s="120">
        <f t="shared" si="1"/>
        <v>20</v>
      </c>
      <c r="I25" s="120">
        <v>20</v>
      </c>
      <c r="J25" s="120"/>
      <c r="K25" s="120"/>
      <c r="L25" s="120"/>
      <c r="M25" s="120"/>
      <c r="N25" s="120"/>
      <c r="O25" s="120"/>
      <c r="P25" s="120"/>
      <c r="Q25" s="120"/>
      <c r="R25" s="120"/>
      <c r="S25" s="120"/>
      <c r="T25" s="120"/>
      <c r="U25" s="120"/>
      <c r="V25" s="120"/>
      <c r="W25" s="138"/>
    </row>
    <row r="26" ht="21" customHeight="1" spans="1:23">
      <c r="A26" s="119" t="s">
        <v>835</v>
      </c>
      <c r="B26" s="12" t="s">
        <v>922</v>
      </c>
      <c r="C26" s="12" t="s">
        <v>923</v>
      </c>
      <c r="D26" s="12" t="s">
        <v>915</v>
      </c>
      <c r="E26" s="12" t="s">
        <v>232</v>
      </c>
      <c r="F26" s="121"/>
      <c r="G26" s="120">
        <f t="shared" si="0"/>
        <v>7</v>
      </c>
      <c r="H26" s="120">
        <f t="shared" si="1"/>
        <v>0</v>
      </c>
      <c r="I26" s="120"/>
      <c r="J26" s="120"/>
      <c r="K26" s="120"/>
      <c r="L26" s="120"/>
      <c r="M26" s="120"/>
      <c r="N26" s="120"/>
      <c r="O26" s="120">
        <v>7</v>
      </c>
      <c r="P26" s="120"/>
      <c r="Q26" s="120"/>
      <c r="R26" s="120"/>
      <c r="S26" s="120"/>
      <c r="T26" s="120"/>
      <c r="U26" s="120"/>
      <c r="V26" s="120"/>
      <c r="W26" s="138"/>
    </row>
    <row r="27" ht="21" customHeight="1" spans="1:23">
      <c r="A27" s="119" t="s">
        <v>835</v>
      </c>
      <c r="B27" s="12" t="s">
        <v>922</v>
      </c>
      <c r="C27" s="12" t="s">
        <v>908</v>
      </c>
      <c r="D27" s="12" t="s">
        <v>907</v>
      </c>
      <c r="E27" s="12" t="s">
        <v>232</v>
      </c>
      <c r="F27" s="121"/>
      <c r="G27" s="120">
        <f t="shared" si="0"/>
        <v>3</v>
      </c>
      <c r="H27" s="120">
        <f t="shared" si="1"/>
        <v>0</v>
      </c>
      <c r="I27" s="120"/>
      <c r="J27" s="120"/>
      <c r="K27" s="120"/>
      <c r="L27" s="120"/>
      <c r="M27" s="120"/>
      <c r="N27" s="120"/>
      <c r="O27" s="120">
        <v>3</v>
      </c>
      <c r="P27" s="120"/>
      <c r="Q27" s="120"/>
      <c r="R27" s="120"/>
      <c r="S27" s="120"/>
      <c r="T27" s="120"/>
      <c r="U27" s="120"/>
      <c r="V27" s="120"/>
      <c r="W27" s="138"/>
    </row>
    <row r="28" ht="21" customHeight="1" spans="1:23">
      <c r="A28" s="119" t="s">
        <v>835</v>
      </c>
      <c r="B28" s="12" t="s">
        <v>922</v>
      </c>
      <c r="C28" s="12" t="s">
        <v>909</v>
      </c>
      <c r="D28" s="12" t="s">
        <v>907</v>
      </c>
      <c r="E28" s="12" t="s">
        <v>237</v>
      </c>
      <c r="F28" s="121"/>
      <c r="G28" s="120">
        <f t="shared" si="0"/>
        <v>9</v>
      </c>
      <c r="H28" s="120">
        <f t="shared" si="1"/>
        <v>0</v>
      </c>
      <c r="I28" s="120"/>
      <c r="J28" s="120"/>
      <c r="K28" s="120"/>
      <c r="L28" s="120"/>
      <c r="M28" s="120"/>
      <c r="N28" s="120"/>
      <c r="O28" s="120">
        <v>9</v>
      </c>
      <c r="P28" s="120"/>
      <c r="Q28" s="120"/>
      <c r="R28" s="120"/>
      <c r="S28" s="120"/>
      <c r="T28" s="120"/>
      <c r="U28" s="120"/>
      <c r="V28" s="120"/>
      <c r="W28" s="138"/>
    </row>
    <row r="29" ht="21" customHeight="1" spans="1:23">
      <c r="A29" s="119" t="s">
        <v>835</v>
      </c>
      <c r="B29" s="12" t="s">
        <v>922</v>
      </c>
      <c r="C29" s="12" t="s">
        <v>924</v>
      </c>
      <c r="D29" s="12" t="s">
        <v>915</v>
      </c>
      <c r="E29" s="12" t="s">
        <v>218</v>
      </c>
      <c r="F29" s="121"/>
      <c r="G29" s="120">
        <f t="shared" si="0"/>
        <v>16</v>
      </c>
      <c r="H29" s="120">
        <f t="shared" si="1"/>
        <v>0</v>
      </c>
      <c r="I29" s="120"/>
      <c r="J29" s="120"/>
      <c r="K29" s="120"/>
      <c r="L29" s="120"/>
      <c r="M29" s="120"/>
      <c r="N29" s="120"/>
      <c r="O29" s="120">
        <v>16</v>
      </c>
      <c r="P29" s="120"/>
      <c r="Q29" s="120"/>
      <c r="R29" s="120"/>
      <c r="S29" s="120"/>
      <c r="T29" s="120"/>
      <c r="U29" s="120"/>
      <c r="V29" s="120"/>
      <c r="W29" s="138"/>
    </row>
    <row r="30" ht="21" customHeight="1" spans="1:23">
      <c r="A30" s="119" t="s">
        <v>835</v>
      </c>
      <c r="B30" s="12" t="s">
        <v>922</v>
      </c>
      <c r="C30" s="12" t="s">
        <v>925</v>
      </c>
      <c r="D30" s="12" t="s">
        <v>915</v>
      </c>
      <c r="E30" s="12" t="s">
        <v>232</v>
      </c>
      <c r="F30" s="121"/>
      <c r="G30" s="120">
        <f t="shared" si="0"/>
        <v>1.5</v>
      </c>
      <c r="H30" s="120">
        <f t="shared" si="1"/>
        <v>0</v>
      </c>
      <c r="I30" s="120"/>
      <c r="J30" s="120"/>
      <c r="K30" s="120"/>
      <c r="L30" s="120"/>
      <c r="M30" s="120"/>
      <c r="N30" s="120"/>
      <c r="O30" s="120">
        <v>1.5</v>
      </c>
      <c r="P30" s="120"/>
      <c r="Q30" s="120"/>
      <c r="R30" s="120"/>
      <c r="S30" s="120"/>
      <c r="T30" s="120"/>
      <c r="U30" s="120"/>
      <c r="V30" s="120"/>
      <c r="W30" s="138"/>
    </row>
    <row r="31" ht="21" customHeight="1" spans="1:23">
      <c r="A31" s="119" t="s">
        <v>835</v>
      </c>
      <c r="B31" s="12" t="s">
        <v>922</v>
      </c>
      <c r="C31" s="12" t="s">
        <v>914</v>
      </c>
      <c r="D31" s="12" t="s">
        <v>915</v>
      </c>
      <c r="E31" s="12" t="s">
        <v>743</v>
      </c>
      <c r="F31" s="121"/>
      <c r="G31" s="120">
        <f t="shared" si="0"/>
        <v>13.5</v>
      </c>
      <c r="H31" s="120">
        <f t="shared" si="1"/>
        <v>0</v>
      </c>
      <c r="I31" s="120"/>
      <c r="J31" s="120"/>
      <c r="K31" s="120"/>
      <c r="L31" s="120"/>
      <c r="M31" s="120"/>
      <c r="N31" s="120"/>
      <c r="O31" s="120">
        <v>13.5</v>
      </c>
      <c r="P31" s="120"/>
      <c r="Q31" s="120"/>
      <c r="R31" s="120"/>
      <c r="S31" s="120"/>
      <c r="T31" s="120"/>
      <c r="U31" s="120"/>
      <c r="V31" s="120"/>
      <c r="W31" s="138"/>
    </row>
    <row r="32" ht="21" customHeight="1" spans="1:23">
      <c r="A32" s="119" t="s">
        <v>849</v>
      </c>
      <c r="B32" s="12" t="s">
        <v>926</v>
      </c>
      <c r="C32" s="12" t="s">
        <v>927</v>
      </c>
      <c r="D32" s="12" t="s">
        <v>907</v>
      </c>
      <c r="E32" s="12" t="s">
        <v>232</v>
      </c>
      <c r="F32" s="121"/>
      <c r="G32" s="120">
        <f t="shared" si="0"/>
        <v>20</v>
      </c>
      <c r="H32" s="120">
        <f t="shared" si="1"/>
        <v>0</v>
      </c>
      <c r="I32" s="120"/>
      <c r="J32" s="120"/>
      <c r="K32" s="120"/>
      <c r="L32" s="120"/>
      <c r="M32" s="120"/>
      <c r="N32" s="120"/>
      <c r="O32" s="120">
        <v>20</v>
      </c>
      <c r="P32" s="120"/>
      <c r="Q32" s="120"/>
      <c r="R32" s="120"/>
      <c r="S32" s="120"/>
      <c r="T32" s="120"/>
      <c r="U32" s="120"/>
      <c r="V32" s="120"/>
      <c r="W32" s="138"/>
    </row>
    <row r="33" ht="21" customHeight="1" spans="1:23">
      <c r="A33" s="119" t="s">
        <v>849</v>
      </c>
      <c r="B33" s="12" t="s">
        <v>926</v>
      </c>
      <c r="C33" s="12" t="s">
        <v>914</v>
      </c>
      <c r="D33" s="12" t="s">
        <v>915</v>
      </c>
      <c r="E33" s="12" t="s">
        <v>928</v>
      </c>
      <c r="F33" s="121"/>
      <c r="G33" s="120">
        <f t="shared" si="0"/>
        <v>21</v>
      </c>
      <c r="H33" s="120">
        <f t="shared" si="1"/>
        <v>0</v>
      </c>
      <c r="I33" s="120"/>
      <c r="J33" s="120"/>
      <c r="K33" s="120"/>
      <c r="L33" s="120"/>
      <c r="M33" s="120"/>
      <c r="N33" s="120"/>
      <c r="O33" s="120">
        <v>21</v>
      </c>
      <c r="P33" s="120"/>
      <c r="Q33" s="120"/>
      <c r="R33" s="120"/>
      <c r="S33" s="120"/>
      <c r="T33" s="120"/>
      <c r="U33" s="120"/>
      <c r="V33" s="120"/>
      <c r="W33" s="138"/>
    </row>
    <row r="34" ht="21" customHeight="1" spans="1:23">
      <c r="A34" s="119" t="s">
        <v>849</v>
      </c>
      <c r="B34" s="12" t="s">
        <v>926</v>
      </c>
      <c r="C34" s="12" t="s">
        <v>909</v>
      </c>
      <c r="D34" s="12" t="s">
        <v>907</v>
      </c>
      <c r="E34" s="12" t="s">
        <v>237</v>
      </c>
      <c r="F34" s="121"/>
      <c r="G34" s="120">
        <f t="shared" si="0"/>
        <v>9</v>
      </c>
      <c r="H34" s="120">
        <f t="shared" si="1"/>
        <v>0</v>
      </c>
      <c r="I34" s="120"/>
      <c r="J34" s="120"/>
      <c r="K34" s="120"/>
      <c r="L34" s="120"/>
      <c r="M34" s="120"/>
      <c r="N34" s="120"/>
      <c r="O34" s="120">
        <v>9</v>
      </c>
      <c r="P34" s="120"/>
      <c r="Q34" s="120"/>
      <c r="R34" s="120"/>
      <c r="S34" s="120"/>
      <c r="T34" s="120"/>
      <c r="U34" s="120"/>
      <c r="V34" s="120"/>
      <c r="W34" s="138"/>
    </row>
    <row r="35" ht="21" customHeight="1" spans="1:23">
      <c r="A35" s="119" t="s">
        <v>879</v>
      </c>
      <c r="B35" s="12" t="s">
        <v>929</v>
      </c>
      <c r="C35" s="12" t="s">
        <v>911</v>
      </c>
      <c r="D35" s="12" t="s">
        <v>907</v>
      </c>
      <c r="E35" s="12" t="s">
        <v>218</v>
      </c>
      <c r="F35" s="121"/>
      <c r="G35" s="120">
        <f t="shared" si="0"/>
        <v>16</v>
      </c>
      <c r="H35" s="120">
        <f t="shared" si="1"/>
        <v>16</v>
      </c>
      <c r="I35" s="120">
        <v>16</v>
      </c>
      <c r="J35" s="120"/>
      <c r="K35" s="120"/>
      <c r="L35" s="120"/>
      <c r="M35" s="120"/>
      <c r="N35" s="120"/>
      <c r="O35" s="120"/>
      <c r="P35" s="120"/>
      <c r="Q35" s="120"/>
      <c r="R35" s="120"/>
      <c r="S35" s="120"/>
      <c r="T35" s="120"/>
      <c r="U35" s="120"/>
      <c r="V35" s="120"/>
      <c r="W35" s="138"/>
    </row>
    <row r="36" s="81" customFormat="1" ht="21" customHeight="1" spans="1:23">
      <c r="A36" s="122" t="s">
        <v>161</v>
      </c>
      <c r="B36" s="123"/>
      <c r="C36" s="123"/>
      <c r="D36" s="123"/>
      <c r="E36" s="124"/>
      <c r="F36" s="118"/>
      <c r="G36" s="118">
        <f t="shared" si="0"/>
        <v>204.7</v>
      </c>
      <c r="H36" s="118">
        <f t="shared" si="1"/>
        <v>104.7</v>
      </c>
      <c r="I36" s="118">
        <f>SUM(I10:I35)</f>
        <v>104.7</v>
      </c>
      <c r="J36" s="118"/>
      <c r="K36" s="118"/>
      <c r="L36" s="118"/>
      <c r="M36" s="118"/>
      <c r="N36" s="118"/>
      <c r="O36" s="118">
        <v>100</v>
      </c>
      <c r="P36" s="118"/>
      <c r="Q36" s="118"/>
      <c r="R36" s="118"/>
      <c r="S36" s="118"/>
      <c r="T36" s="118"/>
      <c r="U36" s="118"/>
      <c r="V36" s="118"/>
      <c r="W36" s="118"/>
    </row>
    <row r="37" ht="20" customHeight="1" spans="1:23">
      <c r="A37" s="125" t="s">
        <v>698</v>
      </c>
      <c r="B37" s="11" t="s">
        <v>930</v>
      </c>
      <c r="C37" s="11" t="s">
        <v>930</v>
      </c>
      <c r="D37" s="126"/>
      <c r="E37" s="127"/>
      <c r="F37" s="126"/>
      <c r="G37" s="120">
        <f t="shared" si="0"/>
        <v>10</v>
      </c>
      <c r="H37" s="120">
        <f t="shared" si="1"/>
        <v>10</v>
      </c>
      <c r="I37" s="14">
        <v>10</v>
      </c>
      <c r="J37" s="126"/>
      <c r="K37" s="126"/>
      <c r="L37" s="126"/>
      <c r="M37" s="135"/>
      <c r="N37" s="126"/>
      <c r="O37" s="126"/>
      <c r="P37" s="126"/>
      <c r="Q37" s="139"/>
      <c r="R37" s="126"/>
      <c r="S37" s="126"/>
      <c r="T37" s="126"/>
      <c r="U37" s="126"/>
      <c r="V37" s="139"/>
      <c r="W37" s="126"/>
    </row>
    <row r="38" ht="20" customHeight="1" spans="1:23">
      <c r="A38" s="125" t="s">
        <v>749</v>
      </c>
      <c r="B38" s="11" t="s">
        <v>913</v>
      </c>
      <c r="C38" s="11" t="s">
        <v>913</v>
      </c>
      <c r="D38" s="126"/>
      <c r="E38" s="127"/>
      <c r="F38" s="126"/>
      <c r="G38" s="120">
        <f t="shared" si="0"/>
        <v>50</v>
      </c>
      <c r="H38" s="120">
        <f t="shared" si="1"/>
        <v>50</v>
      </c>
      <c r="I38" s="14">
        <v>50</v>
      </c>
      <c r="J38" s="126"/>
      <c r="K38" s="126"/>
      <c r="L38" s="126"/>
      <c r="M38" s="135"/>
      <c r="N38" s="126"/>
      <c r="O38" s="126"/>
      <c r="P38" s="126"/>
      <c r="Q38" s="139"/>
      <c r="R38" s="126"/>
      <c r="S38" s="126"/>
      <c r="T38" s="126"/>
      <c r="U38" s="126"/>
      <c r="V38" s="139"/>
      <c r="W38" s="126"/>
    </row>
    <row r="39" ht="20" customHeight="1" spans="1:23">
      <c r="A39" s="125" t="s">
        <v>757</v>
      </c>
      <c r="B39" s="11" t="s">
        <v>931</v>
      </c>
      <c r="C39" s="11" t="s">
        <v>931</v>
      </c>
      <c r="D39" s="126"/>
      <c r="E39" s="127"/>
      <c r="F39" s="126"/>
      <c r="G39" s="120">
        <f t="shared" si="0"/>
        <v>95</v>
      </c>
      <c r="H39" s="120">
        <f t="shared" si="1"/>
        <v>95</v>
      </c>
      <c r="I39" s="14">
        <v>95</v>
      </c>
      <c r="J39" s="126"/>
      <c r="K39" s="126"/>
      <c r="L39" s="126"/>
      <c r="M39" s="135"/>
      <c r="N39" s="126"/>
      <c r="O39" s="126"/>
      <c r="P39" s="126"/>
      <c r="Q39" s="139"/>
      <c r="R39" s="126"/>
      <c r="S39" s="126"/>
      <c r="T39" s="126"/>
      <c r="U39" s="126"/>
      <c r="V39" s="139"/>
      <c r="W39" s="126"/>
    </row>
    <row r="40" ht="20" customHeight="1" spans="1:23">
      <c r="A40" s="125" t="s">
        <v>764</v>
      </c>
      <c r="B40" s="11" t="s">
        <v>932</v>
      </c>
      <c r="C40" s="11" t="s">
        <v>932</v>
      </c>
      <c r="D40" s="126"/>
      <c r="E40" s="127"/>
      <c r="F40" s="126"/>
      <c r="G40" s="120">
        <f t="shared" si="0"/>
        <v>25</v>
      </c>
      <c r="H40" s="120">
        <f t="shared" si="1"/>
        <v>25</v>
      </c>
      <c r="I40" s="14">
        <v>25</v>
      </c>
      <c r="J40" s="126"/>
      <c r="K40" s="126"/>
      <c r="L40" s="126"/>
      <c r="M40" s="135"/>
      <c r="N40" s="126"/>
      <c r="O40" s="126"/>
      <c r="P40" s="126"/>
      <c r="Q40" s="139"/>
      <c r="R40" s="126"/>
      <c r="S40" s="126"/>
      <c r="T40" s="126"/>
      <c r="U40" s="126"/>
      <c r="V40" s="139"/>
      <c r="W40" s="126"/>
    </row>
    <row r="41" ht="20" customHeight="1" spans="1:23">
      <c r="A41" s="125" t="s">
        <v>784</v>
      </c>
      <c r="B41" s="11" t="s">
        <v>916</v>
      </c>
      <c r="C41" s="11" t="s">
        <v>916</v>
      </c>
      <c r="D41" s="126"/>
      <c r="E41" s="127"/>
      <c r="F41" s="126"/>
      <c r="G41" s="120">
        <f t="shared" si="0"/>
        <v>55</v>
      </c>
      <c r="H41" s="120">
        <f t="shared" si="1"/>
        <v>55</v>
      </c>
      <c r="I41" s="14">
        <v>55</v>
      </c>
      <c r="J41" s="126"/>
      <c r="K41" s="126"/>
      <c r="L41" s="126"/>
      <c r="M41" s="135"/>
      <c r="N41" s="126"/>
      <c r="O41" s="126"/>
      <c r="P41" s="126"/>
      <c r="Q41" s="139"/>
      <c r="R41" s="126"/>
      <c r="S41" s="126"/>
      <c r="T41" s="126"/>
      <c r="U41" s="126"/>
      <c r="V41" s="139"/>
      <c r="W41" s="126"/>
    </row>
    <row r="42" ht="20" customHeight="1" spans="1:23">
      <c r="A42" s="125" t="s">
        <v>789</v>
      </c>
      <c r="B42" s="11" t="s">
        <v>933</v>
      </c>
      <c r="C42" s="11" t="s">
        <v>933</v>
      </c>
      <c r="D42" s="126"/>
      <c r="E42" s="127"/>
      <c r="F42" s="126"/>
      <c r="G42" s="120">
        <f t="shared" si="0"/>
        <v>20</v>
      </c>
      <c r="H42" s="120">
        <f t="shared" si="1"/>
        <v>20</v>
      </c>
      <c r="I42" s="14">
        <v>20</v>
      </c>
      <c r="J42" s="126"/>
      <c r="K42" s="126"/>
      <c r="L42" s="126"/>
      <c r="M42" s="135"/>
      <c r="N42" s="126"/>
      <c r="O42" s="126"/>
      <c r="P42" s="126"/>
      <c r="Q42" s="139"/>
      <c r="R42" s="126"/>
      <c r="S42" s="126"/>
      <c r="T42" s="126"/>
      <c r="U42" s="126"/>
      <c r="V42" s="139"/>
      <c r="W42" s="126"/>
    </row>
    <row r="43" ht="20" customHeight="1" spans="1:23">
      <c r="A43" s="125" t="s">
        <v>802</v>
      </c>
      <c r="B43" s="11" t="s">
        <v>934</v>
      </c>
      <c r="C43" s="11" t="s">
        <v>934</v>
      </c>
      <c r="D43" s="126"/>
      <c r="E43" s="127"/>
      <c r="F43" s="126"/>
      <c r="G43" s="120">
        <f t="shared" si="0"/>
        <v>30</v>
      </c>
      <c r="H43" s="120">
        <f t="shared" si="1"/>
        <v>30</v>
      </c>
      <c r="I43" s="14">
        <v>30</v>
      </c>
      <c r="J43" s="126"/>
      <c r="K43" s="126"/>
      <c r="L43" s="126"/>
      <c r="M43" s="135"/>
      <c r="N43" s="126"/>
      <c r="O43" s="126"/>
      <c r="P43" s="126"/>
      <c r="Q43" s="139"/>
      <c r="R43" s="126"/>
      <c r="S43" s="126"/>
      <c r="T43" s="126"/>
      <c r="U43" s="126"/>
      <c r="V43" s="139"/>
      <c r="W43" s="126"/>
    </row>
    <row r="44" ht="20" customHeight="1" spans="1:23">
      <c r="A44" s="125" t="s">
        <v>816</v>
      </c>
      <c r="B44" s="11" t="s">
        <v>921</v>
      </c>
      <c r="C44" s="11" t="s">
        <v>921</v>
      </c>
      <c r="D44" s="126"/>
      <c r="E44" s="127"/>
      <c r="F44" s="126"/>
      <c r="G44" s="120">
        <f t="shared" si="0"/>
        <v>90</v>
      </c>
      <c r="H44" s="120">
        <f t="shared" si="1"/>
        <v>90</v>
      </c>
      <c r="I44" s="14">
        <v>90</v>
      </c>
      <c r="J44" s="126"/>
      <c r="K44" s="126"/>
      <c r="L44" s="126"/>
      <c r="M44" s="135"/>
      <c r="N44" s="126"/>
      <c r="O44" s="126"/>
      <c r="P44" s="126"/>
      <c r="Q44" s="139"/>
      <c r="R44" s="126"/>
      <c r="S44" s="126"/>
      <c r="T44" s="126"/>
      <c r="U44" s="126"/>
      <c r="V44" s="139"/>
      <c r="W44" s="126"/>
    </row>
    <row r="45" ht="20" customHeight="1" spans="1:23">
      <c r="A45" s="125" t="s">
        <v>831</v>
      </c>
      <c r="B45" s="11" t="s">
        <v>935</v>
      </c>
      <c r="C45" s="11" t="s">
        <v>935</v>
      </c>
      <c r="D45" s="126"/>
      <c r="E45" s="127"/>
      <c r="F45" s="126"/>
      <c r="G45" s="120">
        <f t="shared" si="0"/>
        <v>80</v>
      </c>
      <c r="H45" s="120">
        <f t="shared" si="1"/>
        <v>80</v>
      </c>
      <c r="I45" s="14">
        <v>80</v>
      </c>
      <c r="J45" s="126"/>
      <c r="K45" s="126"/>
      <c r="L45" s="126"/>
      <c r="M45" s="135"/>
      <c r="N45" s="126"/>
      <c r="O45" s="126"/>
      <c r="P45" s="126"/>
      <c r="Q45" s="139"/>
      <c r="R45" s="126"/>
      <c r="S45" s="126"/>
      <c r="T45" s="126"/>
      <c r="U45" s="126"/>
      <c r="V45" s="139"/>
      <c r="W45" s="126"/>
    </row>
    <row r="46" ht="20" customHeight="1" spans="1:23">
      <c r="A46" s="125" t="s">
        <v>835</v>
      </c>
      <c r="B46" s="11" t="s">
        <v>936</v>
      </c>
      <c r="C46" s="11" t="s">
        <v>936</v>
      </c>
      <c r="D46" s="126"/>
      <c r="E46" s="127"/>
      <c r="F46" s="126"/>
      <c r="G46" s="120">
        <f t="shared" si="0"/>
        <v>50</v>
      </c>
      <c r="H46" s="120">
        <f t="shared" si="1"/>
        <v>0</v>
      </c>
      <c r="I46" s="14"/>
      <c r="J46" s="126"/>
      <c r="K46" s="126"/>
      <c r="L46" s="126"/>
      <c r="M46" s="135"/>
      <c r="N46" s="126"/>
      <c r="O46" s="14">
        <v>50</v>
      </c>
      <c r="P46" s="126"/>
      <c r="Q46" s="139"/>
      <c r="R46" s="126"/>
      <c r="S46" s="126"/>
      <c r="T46" s="126"/>
      <c r="U46" s="126"/>
      <c r="V46" s="139"/>
      <c r="W46" s="126"/>
    </row>
    <row r="47" ht="20" customHeight="1" spans="1:23">
      <c r="A47" s="125" t="s">
        <v>849</v>
      </c>
      <c r="B47" s="11" t="s">
        <v>937</v>
      </c>
      <c r="C47" s="11" t="s">
        <v>937</v>
      </c>
      <c r="D47" s="126"/>
      <c r="E47" s="127"/>
      <c r="F47" s="126"/>
      <c r="G47" s="120">
        <f t="shared" si="0"/>
        <v>50</v>
      </c>
      <c r="H47" s="120">
        <f t="shared" si="1"/>
        <v>0</v>
      </c>
      <c r="I47" s="14"/>
      <c r="J47" s="126"/>
      <c r="K47" s="126"/>
      <c r="L47" s="126"/>
      <c r="M47" s="135"/>
      <c r="N47" s="126"/>
      <c r="O47" s="14">
        <v>50</v>
      </c>
      <c r="P47" s="126"/>
      <c r="Q47" s="139"/>
      <c r="R47" s="126"/>
      <c r="S47" s="126"/>
      <c r="T47" s="126"/>
      <c r="U47" s="126"/>
      <c r="V47" s="139"/>
      <c r="W47" s="126"/>
    </row>
    <row r="48" ht="20" customHeight="1" spans="1:23">
      <c r="A48" s="125" t="s">
        <v>875</v>
      </c>
      <c r="B48" s="11" t="s">
        <v>938</v>
      </c>
      <c r="C48" s="11" t="s">
        <v>938</v>
      </c>
      <c r="D48" s="126"/>
      <c r="E48" s="127"/>
      <c r="F48" s="126"/>
      <c r="G48" s="120">
        <f t="shared" si="0"/>
        <v>50</v>
      </c>
      <c r="H48" s="120">
        <f t="shared" si="1"/>
        <v>50</v>
      </c>
      <c r="I48" s="14">
        <v>50</v>
      </c>
      <c r="J48" s="126"/>
      <c r="K48" s="126"/>
      <c r="L48" s="126"/>
      <c r="M48" s="135"/>
      <c r="N48" s="126"/>
      <c r="O48" s="126"/>
      <c r="P48" s="126"/>
      <c r="Q48" s="139"/>
      <c r="R48" s="126"/>
      <c r="S48" s="126"/>
      <c r="T48" s="126"/>
      <c r="U48" s="126"/>
      <c r="V48" s="139"/>
      <c r="W48" s="126"/>
    </row>
    <row r="49" ht="20" customHeight="1" spans="1:23">
      <c r="A49" s="125" t="s">
        <v>879</v>
      </c>
      <c r="B49" s="11" t="s">
        <v>929</v>
      </c>
      <c r="C49" s="11" t="s">
        <v>929</v>
      </c>
      <c r="D49" s="126"/>
      <c r="E49" s="127"/>
      <c r="F49" s="126"/>
      <c r="G49" s="120">
        <f t="shared" si="0"/>
        <v>60</v>
      </c>
      <c r="H49" s="120">
        <f t="shared" si="1"/>
        <v>60</v>
      </c>
      <c r="I49" s="14">
        <v>60</v>
      </c>
      <c r="J49" s="126"/>
      <c r="K49" s="126"/>
      <c r="L49" s="126"/>
      <c r="M49" s="135"/>
      <c r="N49" s="126"/>
      <c r="O49" s="126"/>
      <c r="P49" s="126"/>
      <c r="Q49" s="139"/>
      <c r="R49" s="126"/>
      <c r="S49" s="126"/>
      <c r="T49" s="126"/>
      <c r="U49" s="126"/>
      <c r="V49" s="139"/>
      <c r="W49" s="126"/>
    </row>
    <row r="50" s="113" customFormat="1" ht="20" customHeight="1" spans="1:23">
      <c r="A50" s="128" t="s">
        <v>57</v>
      </c>
      <c r="B50" s="128"/>
      <c r="C50" s="128"/>
      <c r="D50" s="128"/>
      <c r="E50" s="128"/>
      <c r="F50" s="129"/>
      <c r="G50" s="130">
        <f>SUM(G37:G49)</f>
        <v>665</v>
      </c>
      <c r="H50" s="130">
        <f t="shared" ref="G50:I50" si="2">SUM(H37:H49)</f>
        <v>565</v>
      </c>
      <c r="I50" s="130">
        <f t="shared" si="2"/>
        <v>565</v>
      </c>
      <c r="J50" s="129"/>
      <c r="K50" s="129"/>
      <c r="L50" s="129"/>
      <c r="M50" s="136"/>
      <c r="N50" s="129"/>
      <c r="O50" s="130">
        <f>SUM(O37:O49)</f>
        <v>100</v>
      </c>
      <c r="P50" s="129"/>
      <c r="Q50" s="140"/>
      <c r="R50" s="129"/>
      <c r="S50" s="129"/>
      <c r="T50" s="129"/>
      <c r="U50" s="129"/>
      <c r="V50" s="140"/>
      <c r="W50" s="129"/>
    </row>
  </sheetData>
  <mergeCells count="18">
    <mergeCell ref="A2:W2"/>
    <mergeCell ref="A3:F3"/>
    <mergeCell ref="V3:W3"/>
    <mergeCell ref="G4:W4"/>
    <mergeCell ref="H5:N5"/>
    <mergeCell ref="R5:W5"/>
    <mergeCell ref="A36:E36"/>
    <mergeCell ref="A50:E50"/>
    <mergeCell ref="A4:A6"/>
    <mergeCell ref="B4:B6"/>
    <mergeCell ref="C4:C6"/>
    <mergeCell ref="D4:D6"/>
    <mergeCell ref="E4:E6"/>
    <mergeCell ref="F4:F6"/>
    <mergeCell ref="G5:G6"/>
    <mergeCell ref="O5:O6"/>
    <mergeCell ref="P5:P6"/>
    <mergeCell ref="Q5:Q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
  <sheetViews>
    <sheetView topLeftCell="A9" workbookViewId="0">
      <selection activeCell="U15" sqref="U15"/>
    </sheetView>
  </sheetViews>
  <sheetFormatPr defaultColWidth="10.6666666666667" defaultRowHeight="14.25" customHeight="1"/>
  <cols>
    <col min="1" max="2" width="10.6666666666667" style="35" customWidth="1"/>
    <col min="3" max="3" width="51.7777777777778" style="35" customWidth="1"/>
    <col min="4" max="4" width="21.5555555555556" style="35" customWidth="1"/>
    <col min="5" max="5" width="22.7777777777778" style="35" customWidth="1"/>
    <col min="6" max="6" width="15.4444444444444" style="35" customWidth="1"/>
    <col min="7" max="7" width="10.6666666666667" style="35" customWidth="1"/>
    <col min="8" max="8" width="14" style="49" customWidth="1"/>
    <col min="9" max="9" width="16.6111111111111" style="49" customWidth="1"/>
    <col min="10" max="10" width="17.5" style="49" customWidth="1"/>
    <col min="11" max="13" width="11.6666666666667" style="49" customWidth="1"/>
    <col min="14" max="14" width="12.6666666666667" style="3" customWidth="1"/>
    <col min="15" max="15" width="10.6666666666667" style="49" customWidth="1"/>
    <col min="16" max="16" width="17.7222222222222" style="49" customWidth="1"/>
    <col min="17" max="17" width="11.6666666666667" style="49" customWidth="1"/>
    <col min="18" max="18" width="10.6666666666667" style="3" customWidth="1"/>
    <col min="19" max="20" width="10.6666666666667" style="49" customWidth="1"/>
    <col min="21" max="22" width="14.8333333333333" style="49" customWidth="1"/>
    <col min="23" max="23" width="10.6666666666667" style="3" customWidth="1"/>
    <col min="24" max="24" width="12.1666666666667" style="49" customWidth="1"/>
    <col min="25" max="16384" width="10.6666666666667" style="31" customWidth="1"/>
  </cols>
  <sheetData>
    <row r="1" ht="13.5" customHeight="1" spans="1:24">
      <c r="A1" s="49"/>
      <c r="B1" s="49"/>
      <c r="C1" s="49"/>
      <c r="D1" s="49"/>
      <c r="E1" s="49"/>
      <c r="F1" s="49"/>
      <c r="G1" s="49"/>
      <c r="H1" s="82"/>
      <c r="I1" s="82"/>
      <c r="J1" s="82"/>
      <c r="K1" s="82"/>
      <c r="L1" s="82"/>
      <c r="M1" s="82"/>
      <c r="N1" s="101"/>
      <c r="O1" s="82"/>
      <c r="P1" s="82"/>
      <c r="Q1" s="82"/>
      <c r="R1" s="106"/>
      <c r="S1" s="82"/>
      <c r="T1" s="82"/>
      <c r="U1" s="82"/>
      <c r="V1" s="82"/>
      <c r="W1" s="107"/>
      <c r="X1" s="108"/>
    </row>
    <row r="2" s="80" customFormat="1" ht="45" customHeight="1" spans="1:24">
      <c r="A2" s="83" t="s">
        <v>939</v>
      </c>
      <c r="B2" s="83"/>
      <c r="C2" s="83"/>
      <c r="D2" s="83"/>
      <c r="E2" s="83"/>
      <c r="F2" s="83"/>
      <c r="G2" s="83"/>
      <c r="H2" s="83"/>
      <c r="I2" s="83"/>
      <c r="J2" s="83"/>
      <c r="K2" s="83"/>
      <c r="L2" s="83"/>
      <c r="M2" s="83"/>
      <c r="N2" s="83"/>
      <c r="O2" s="83"/>
      <c r="P2" s="83"/>
      <c r="Q2" s="83"/>
      <c r="R2" s="83"/>
      <c r="S2" s="83"/>
      <c r="T2" s="83"/>
      <c r="U2" s="83"/>
      <c r="V2" s="83"/>
      <c r="W2" s="83"/>
      <c r="X2" s="83"/>
    </row>
    <row r="3" s="30" customFormat="1" ht="26.25" customHeight="1" spans="1:24">
      <c r="A3" s="8" t="s">
        <v>1</v>
      </c>
      <c r="B3" s="75"/>
      <c r="C3" s="75"/>
      <c r="D3" s="75"/>
      <c r="E3" s="75"/>
      <c r="F3" s="75"/>
      <c r="G3" s="75"/>
      <c r="H3" s="84"/>
      <c r="I3" s="84"/>
      <c r="J3" s="84"/>
      <c r="K3" s="84"/>
      <c r="L3" s="84"/>
      <c r="M3" s="84"/>
      <c r="N3" s="102"/>
      <c r="O3" s="84"/>
      <c r="P3" s="84"/>
      <c r="Q3" s="84"/>
      <c r="R3" s="109"/>
      <c r="S3" s="84"/>
      <c r="T3" s="84"/>
      <c r="U3" s="84"/>
      <c r="V3" s="84"/>
      <c r="W3" s="55" t="s">
        <v>2</v>
      </c>
      <c r="X3" s="55"/>
    </row>
    <row r="4" ht="15.75" customHeight="1" spans="1:24">
      <c r="A4" s="85" t="s">
        <v>896</v>
      </c>
      <c r="B4" s="86" t="s">
        <v>940</v>
      </c>
      <c r="C4" s="85" t="s">
        <v>941</v>
      </c>
      <c r="D4" s="85" t="s">
        <v>942</v>
      </c>
      <c r="E4" s="85" t="s">
        <v>943</v>
      </c>
      <c r="F4" s="85" t="s">
        <v>944</v>
      </c>
      <c r="G4" s="85" t="s">
        <v>945</v>
      </c>
      <c r="H4" s="87" t="s">
        <v>434</v>
      </c>
      <c r="I4" s="87"/>
      <c r="J4" s="87"/>
      <c r="K4" s="87"/>
      <c r="L4" s="87"/>
      <c r="M4" s="87"/>
      <c r="N4" s="103"/>
      <c r="O4" s="87"/>
      <c r="P4" s="87"/>
      <c r="Q4" s="87"/>
      <c r="R4" s="103"/>
      <c r="S4" s="87"/>
      <c r="T4" s="87"/>
      <c r="U4" s="87"/>
      <c r="V4" s="87"/>
      <c r="W4" s="103"/>
      <c r="X4" s="110"/>
    </row>
    <row r="5" ht="17.25" customHeight="1" spans="1:24">
      <c r="A5" s="88"/>
      <c r="B5" s="89"/>
      <c r="C5" s="88"/>
      <c r="D5" s="88"/>
      <c r="E5" s="88"/>
      <c r="F5" s="88"/>
      <c r="G5" s="88"/>
      <c r="H5" s="89" t="s">
        <v>57</v>
      </c>
      <c r="I5" s="104" t="s">
        <v>60</v>
      </c>
      <c r="J5" s="104"/>
      <c r="K5" s="104"/>
      <c r="L5" s="104"/>
      <c r="M5" s="104"/>
      <c r="N5" s="105"/>
      <c r="O5" s="91"/>
      <c r="P5" s="89" t="s">
        <v>901</v>
      </c>
      <c r="Q5" s="89" t="s">
        <v>902</v>
      </c>
      <c r="R5" s="111" t="s">
        <v>903</v>
      </c>
      <c r="S5" s="104" t="s">
        <v>904</v>
      </c>
      <c r="T5" s="104"/>
      <c r="U5" s="104"/>
      <c r="V5" s="104"/>
      <c r="W5" s="105"/>
      <c r="X5" s="91"/>
    </row>
    <row r="6" ht="54" customHeight="1" spans="1:24">
      <c r="A6" s="90"/>
      <c r="B6" s="89"/>
      <c r="C6" s="88"/>
      <c r="D6" s="88"/>
      <c r="E6" s="88"/>
      <c r="F6" s="88"/>
      <c r="G6" s="88"/>
      <c r="H6" s="91"/>
      <c r="I6" s="91" t="s">
        <v>59</v>
      </c>
      <c r="J6" s="91" t="s">
        <v>628</v>
      </c>
      <c r="K6" s="91" t="s">
        <v>629</v>
      </c>
      <c r="L6" s="91" t="s">
        <v>630</v>
      </c>
      <c r="M6" s="91" t="s">
        <v>631</v>
      </c>
      <c r="N6" s="92" t="s">
        <v>632</v>
      </c>
      <c r="O6" s="91" t="s">
        <v>633</v>
      </c>
      <c r="P6" s="91"/>
      <c r="Q6" s="91"/>
      <c r="R6" s="92"/>
      <c r="S6" s="91" t="s">
        <v>59</v>
      </c>
      <c r="T6" s="91" t="s">
        <v>64</v>
      </c>
      <c r="U6" s="91" t="s">
        <v>627</v>
      </c>
      <c r="V6" s="91" t="s">
        <v>66</v>
      </c>
      <c r="W6" s="92" t="s">
        <v>67</v>
      </c>
      <c r="X6" s="91" t="s">
        <v>68</v>
      </c>
    </row>
    <row r="7" ht="17.25" customHeight="1" spans="1:24">
      <c r="A7" s="90">
        <v>1</v>
      </c>
      <c r="B7" s="61">
        <v>2</v>
      </c>
      <c r="C7" s="61">
        <v>3</v>
      </c>
      <c r="D7" s="61">
        <v>4</v>
      </c>
      <c r="E7" s="61">
        <v>5</v>
      </c>
      <c r="F7" s="61">
        <v>6</v>
      </c>
      <c r="G7" s="61">
        <v>7</v>
      </c>
      <c r="H7" s="92">
        <v>5</v>
      </c>
      <c r="I7" s="92">
        <v>6</v>
      </c>
      <c r="J7" s="92">
        <v>7</v>
      </c>
      <c r="K7" s="92">
        <v>8</v>
      </c>
      <c r="L7" s="92">
        <v>9</v>
      </c>
      <c r="M7" s="92">
        <v>10</v>
      </c>
      <c r="N7" s="92">
        <v>11</v>
      </c>
      <c r="O7" s="92">
        <v>12</v>
      </c>
      <c r="P7" s="92">
        <v>13</v>
      </c>
      <c r="Q7" s="92">
        <v>14</v>
      </c>
      <c r="R7" s="92">
        <v>15</v>
      </c>
      <c r="S7" s="92">
        <v>16</v>
      </c>
      <c r="T7" s="92">
        <v>17</v>
      </c>
      <c r="U7" s="92">
        <v>18</v>
      </c>
      <c r="V7" s="92">
        <v>19</v>
      </c>
      <c r="W7" s="92">
        <v>20</v>
      </c>
      <c r="X7" s="92">
        <v>21</v>
      </c>
    </row>
    <row r="8" ht="18.75" customHeight="1" spans="1:24">
      <c r="A8" s="93" t="s">
        <v>71</v>
      </c>
      <c r="B8" s="93"/>
      <c r="C8" s="93"/>
      <c r="D8" s="93"/>
      <c r="E8" s="93"/>
      <c r="F8" s="93"/>
      <c r="G8" s="93"/>
      <c r="H8" s="94">
        <v>665</v>
      </c>
      <c r="I8" s="94">
        <v>565</v>
      </c>
      <c r="J8" s="94">
        <v>565</v>
      </c>
      <c r="K8" s="94"/>
      <c r="L8" s="94"/>
      <c r="M8" s="94"/>
      <c r="N8" s="94"/>
      <c r="O8" s="94"/>
      <c r="P8" s="94">
        <v>100</v>
      </c>
      <c r="Q8" s="94"/>
      <c r="R8" s="94"/>
      <c r="S8" s="94"/>
      <c r="T8" s="94"/>
      <c r="U8" s="94"/>
      <c r="V8" s="94"/>
      <c r="W8" s="94"/>
      <c r="X8" s="94"/>
    </row>
    <row r="9" ht="18.75" customHeight="1" spans="1:24">
      <c r="A9" s="93" t="s">
        <v>73</v>
      </c>
      <c r="B9" s="95" t="s">
        <v>250</v>
      </c>
      <c r="C9" s="95" t="s">
        <v>250</v>
      </c>
      <c r="D9" s="95" t="s">
        <v>250</v>
      </c>
      <c r="E9" s="95" t="s">
        <v>250</v>
      </c>
      <c r="F9" s="95" t="s">
        <v>250</v>
      </c>
      <c r="G9" s="93"/>
      <c r="H9" s="94">
        <v>665</v>
      </c>
      <c r="I9" s="94">
        <v>565</v>
      </c>
      <c r="J9" s="94">
        <v>565</v>
      </c>
      <c r="K9" s="94"/>
      <c r="L9" s="94"/>
      <c r="M9" s="94"/>
      <c r="N9" s="94"/>
      <c r="O9" s="94"/>
      <c r="P9" s="94">
        <v>100</v>
      </c>
      <c r="Q9" s="94"/>
      <c r="R9" s="94"/>
      <c r="S9" s="94"/>
      <c r="T9" s="94"/>
      <c r="U9" s="94"/>
      <c r="V9" s="94"/>
      <c r="W9" s="94"/>
      <c r="X9" s="94"/>
    </row>
    <row r="10" ht="18.75" customHeight="1" spans="1:24">
      <c r="A10" s="96" t="s">
        <v>698</v>
      </c>
      <c r="B10" s="95" t="s">
        <v>930</v>
      </c>
      <c r="C10" s="95" t="s">
        <v>946</v>
      </c>
      <c r="D10" s="95" t="s">
        <v>92</v>
      </c>
      <c r="E10" s="95" t="s">
        <v>947</v>
      </c>
      <c r="F10" s="95" t="s">
        <v>134</v>
      </c>
      <c r="G10" s="93"/>
      <c r="H10" s="94">
        <v>10</v>
      </c>
      <c r="I10" s="94">
        <v>10</v>
      </c>
      <c r="J10" s="94">
        <v>10</v>
      </c>
      <c r="K10" s="94"/>
      <c r="L10" s="94"/>
      <c r="M10" s="94"/>
      <c r="N10" s="94"/>
      <c r="O10" s="94"/>
      <c r="P10" s="94"/>
      <c r="Q10" s="94"/>
      <c r="R10" s="94"/>
      <c r="S10" s="94"/>
      <c r="T10" s="94"/>
      <c r="U10" s="94"/>
      <c r="V10" s="94"/>
      <c r="W10" s="94"/>
      <c r="X10" s="94"/>
    </row>
    <row r="11" ht="18.75" customHeight="1" spans="1:24">
      <c r="A11" s="96" t="s">
        <v>749</v>
      </c>
      <c r="B11" s="95" t="s">
        <v>913</v>
      </c>
      <c r="C11" s="95" t="s">
        <v>948</v>
      </c>
      <c r="D11" s="95" t="s">
        <v>92</v>
      </c>
      <c r="E11" s="95" t="s">
        <v>947</v>
      </c>
      <c r="F11" s="95" t="s">
        <v>134</v>
      </c>
      <c r="G11" s="93"/>
      <c r="H11" s="94">
        <v>50</v>
      </c>
      <c r="I11" s="94">
        <v>50</v>
      </c>
      <c r="J11" s="94">
        <v>50</v>
      </c>
      <c r="K11" s="94"/>
      <c r="L11" s="94"/>
      <c r="M11" s="94"/>
      <c r="N11" s="94"/>
      <c r="O11" s="94"/>
      <c r="P11" s="94"/>
      <c r="Q11" s="94"/>
      <c r="R11" s="94"/>
      <c r="S11" s="94"/>
      <c r="T11" s="94"/>
      <c r="U11" s="94"/>
      <c r="V11" s="94"/>
      <c r="W11" s="94"/>
      <c r="X11" s="94"/>
    </row>
    <row r="12" ht="18.75" customHeight="1" spans="1:24">
      <c r="A12" s="96" t="s">
        <v>757</v>
      </c>
      <c r="B12" s="95" t="s">
        <v>931</v>
      </c>
      <c r="C12" s="95" t="s">
        <v>949</v>
      </c>
      <c r="D12" s="95" t="s">
        <v>92</v>
      </c>
      <c r="E12" s="95" t="s">
        <v>947</v>
      </c>
      <c r="F12" s="95" t="s">
        <v>134</v>
      </c>
      <c r="G12" s="93"/>
      <c r="H12" s="94">
        <v>95</v>
      </c>
      <c r="I12" s="94">
        <v>95</v>
      </c>
      <c r="J12" s="94">
        <v>95</v>
      </c>
      <c r="K12" s="94"/>
      <c r="L12" s="94"/>
      <c r="M12" s="94"/>
      <c r="N12" s="94"/>
      <c r="O12" s="94"/>
      <c r="P12" s="94"/>
      <c r="Q12" s="94"/>
      <c r="R12" s="94"/>
      <c r="S12" s="94"/>
      <c r="T12" s="94"/>
      <c r="U12" s="94"/>
      <c r="V12" s="94"/>
      <c r="W12" s="94"/>
      <c r="X12" s="94"/>
    </row>
    <row r="13" ht="18.75" customHeight="1" spans="1:24">
      <c r="A13" s="96" t="s">
        <v>764</v>
      </c>
      <c r="B13" s="95" t="s">
        <v>932</v>
      </c>
      <c r="C13" s="95" t="s">
        <v>950</v>
      </c>
      <c r="D13" s="95" t="s">
        <v>92</v>
      </c>
      <c r="E13" s="95" t="s">
        <v>951</v>
      </c>
      <c r="F13" s="95" t="s">
        <v>134</v>
      </c>
      <c r="G13" s="93"/>
      <c r="H13" s="94">
        <v>25</v>
      </c>
      <c r="I13" s="94">
        <v>25</v>
      </c>
      <c r="J13" s="94">
        <v>25</v>
      </c>
      <c r="K13" s="94"/>
      <c r="L13" s="94"/>
      <c r="M13" s="94"/>
      <c r="N13" s="94"/>
      <c r="O13" s="94"/>
      <c r="P13" s="94"/>
      <c r="Q13" s="94"/>
      <c r="R13" s="94"/>
      <c r="S13" s="94"/>
      <c r="T13" s="94"/>
      <c r="U13" s="94"/>
      <c r="V13" s="94"/>
      <c r="W13" s="94"/>
      <c r="X13" s="94"/>
    </row>
    <row r="14" ht="18.75" customHeight="1" spans="1:24">
      <c r="A14" s="96" t="s">
        <v>784</v>
      </c>
      <c r="B14" s="95" t="s">
        <v>916</v>
      </c>
      <c r="C14" s="95" t="s">
        <v>950</v>
      </c>
      <c r="D14" s="95" t="s">
        <v>92</v>
      </c>
      <c r="E14" s="95" t="s">
        <v>951</v>
      </c>
      <c r="F14" s="95" t="s">
        <v>134</v>
      </c>
      <c r="G14" s="93"/>
      <c r="H14" s="94">
        <v>55</v>
      </c>
      <c r="I14" s="94">
        <v>55</v>
      </c>
      <c r="J14" s="94">
        <v>55</v>
      </c>
      <c r="K14" s="94"/>
      <c r="L14" s="94"/>
      <c r="M14" s="94"/>
      <c r="N14" s="94"/>
      <c r="O14" s="94"/>
      <c r="P14" s="94"/>
      <c r="Q14" s="94"/>
      <c r="R14" s="94"/>
      <c r="S14" s="94"/>
      <c r="T14" s="94"/>
      <c r="U14" s="94"/>
      <c r="V14" s="94"/>
      <c r="W14" s="94"/>
      <c r="X14" s="94"/>
    </row>
    <row r="15" ht="18.75" customHeight="1" spans="1:24">
      <c r="A15" s="96" t="s">
        <v>789</v>
      </c>
      <c r="B15" s="95" t="s">
        <v>933</v>
      </c>
      <c r="C15" s="95" t="s">
        <v>950</v>
      </c>
      <c r="D15" s="95" t="s">
        <v>92</v>
      </c>
      <c r="E15" s="95" t="s">
        <v>951</v>
      </c>
      <c r="F15" s="95" t="s">
        <v>134</v>
      </c>
      <c r="G15" s="93"/>
      <c r="H15" s="94">
        <v>20</v>
      </c>
      <c r="I15" s="94">
        <v>20</v>
      </c>
      <c r="J15" s="94">
        <v>20</v>
      </c>
      <c r="K15" s="94"/>
      <c r="L15" s="94"/>
      <c r="M15" s="94"/>
      <c r="N15" s="94"/>
      <c r="O15" s="94"/>
      <c r="P15" s="94"/>
      <c r="Q15" s="94"/>
      <c r="R15" s="94"/>
      <c r="S15" s="94"/>
      <c r="T15" s="94"/>
      <c r="U15" s="94"/>
      <c r="V15" s="94"/>
      <c r="W15" s="94"/>
      <c r="X15" s="94"/>
    </row>
    <row r="16" ht="18.75" customHeight="1" spans="1:24">
      <c r="A16" s="96" t="s">
        <v>802</v>
      </c>
      <c r="B16" s="95" t="s">
        <v>934</v>
      </c>
      <c r="C16" s="95" t="s">
        <v>950</v>
      </c>
      <c r="D16" s="95" t="s">
        <v>92</v>
      </c>
      <c r="E16" s="95" t="s">
        <v>951</v>
      </c>
      <c r="F16" s="95" t="s">
        <v>134</v>
      </c>
      <c r="G16" s="93"/>
      <c r="H16" s="94">
        <v>30</v>
      </c>
      <c r="I16" s="94">
        <v>30</v>
      </c>
      <c r="J16" s="94">
        <v>30</v>
      </c>
      <c r="K16" s="94"/>
      <c r="L16" s="94"/>
      <c r="M16" s="94"/>
      <c r="N16" s="94"/>
      <c r="O16" s="94"/>
      <c r="P16" s="94"/>
      <c r="Q16" s="94"/>
      <c r="R16" s="94"/>
      <c r="S16" s="94"/>
      <c r="T16" s="94"/>
      <c r="U16" s="94"/>
      <c r="V16" s="94"/>
      <c r="W16" s="94"/>
      <c r="X16" s="94"/>
    </row>
    <row r="17" ht="18.75" customHeight="1" spans="1:24">
      <c r="A17" s="96" t="s">
        <v>816</v>
      </c>
      <c r="B17" s="95" t="s">
        <v>921</v>
      </c>
      <c r="C17" s="95" t="s">
        <v>949</v>
      </c>
      <c r="D17" s="95" t="s">
        <v>92</v>
      </c>
      <c r="E17" s="95" t="s">
        <v>947</v>
      </c>
      <c r="F17" s="95" t="s">
        <v>134</v>
      </c>
      <c r="G17" s="93"/>
      <c r="H17" s="94">
        <v>90</v>
      </c>
      <c r="I17" s="94">
        <v>90</v>
      </c>
      <c r="J17" s="94">
        <v>90</v>
      </c>
      <c r="K17" s="94"/>
      <c r="L17" s="94"/>
      <c r="M17" s="94"/>
      <c r="N17" s="94"/>
      <c r="O17" s="94"/>
      <c r="P17" s="94"/>
      <c r="Q17" s="94"/>
      <c r="R17" s="94"/>
      <c r="S17" s="94"/>
      <c r="T17" s="94"/>
      <c r="U17" s="94"/>
      <c r="V17" s="94"/>
      <c r="W17" s="94"/>
      <c r="X17" s="94"/>
    </row>
    <row r="18" ht="18.75" customHeight="1" spans="1:24">
      <c r="A18" s="96" t="s">
        <v>831</v>
      </c>
      <c r="B18" s="95" t="s">
        <v>935</v>
      </c>
      <c r="C18" s="95" t="s">
        <v>950</v>
      </c>
      <c r="D18" s="95" t="s">
        <v>92</v>
      </c>
      <c r="E18" s="95" t="s">
        <v>951</v>
      </c>
      <c r="F18" s="95" t="s">
        <v>134</v>
      </c>
      <c r="G18" s="93"/>
      <c r="H18" s="94">
        <v>80</v>
      </c>
      <c r="I18" s="94">
        <v>80</v>
      </c>
      <c r="J18" s="94">
        <v>80</v>
      </c>
      <c r="K18" s="94"/>
      <c r="L18" s="94"/>
      <c r="M18" s="94"/>
      <c r="N18" s="94"/>
      <c r="O18" s="94"/>
      <c r="P18" s="94"/>
      <c r="Q18" s="94"/>
      <c r="R18" s="94"/>
      <c r="S18" s="94"/>
      <c r="T18" s="94"/>
      <c r="U18" s="94"/>
      <c r="V18" s="94"/>
      <c r="W18" s="94"/>
      <c r="X18" s="94"/>
    </row>
    <row r="19" ht="18.75" customHeight="1" spans="1:24">
      <c r="A19" s="96" t="s">
        <v>835</v>
      </c>
      <c r="B19" s="95" t="s">
        <v>936</v>
      </c>
      <c r="C19" s="95" t="s">
        <v>950</v>
      </c>
      <c r="D19" s="95" t="s">
        <v>92</v>
      </c>
      <c r="E19" s="95" t="s">
        <v>951</v>
      </c>
      <c r="F19" s="95" t="s">
        <v>134</v>
      </c>
      <c r="G19" s="93"/>
      <c r="H19" s="94">
        <v>50</v>
      </c>
      <c r="I19" s="94"/>
      <c r="J19" s="94"/>
      <c r="K19" s="94"/>
      <c r="L19" s="94"/>
      <c r="M19" s="94"/>
      <c r="N19" s="94"/>
      <c r="O19" s="94"/>
      <c r="P19" s="94">
        <v>50</v>
      </c>
      <c r="Q19" s="94"/>
      <c r="R19" s="94"/>
      <c r="S19" s="94"/>
      <c r="T19" s="94"/>
      <c r="U19" s="94"/>
      <c r="V19" s="94"/>
      <c r="W19" s="94"/>
      <c r="X19" s="94"/>
    </row>
    <row r="20" ht="36" spans="1:24">
      <c r="A20" s="96" t="s">
        <v>849</v>
      </c>
      <c r="B20" s="95" t="s">
        <v>937</v>
      </c>
      <c r="C20" s="95" t="s">
        <v>952</v>
      </c>
      <c r="D20" s="95" t="s">
        <v>92</v>
      </c>
      <c r="E20" s="95" t="s">
        <v>951</v>
      </c>
      <c r="F20" s="95" t="s">
        <v>134</v>
      </c>
      <c r="G20" s="93"/>
      <c r="H20" s="94">
        <v>50</v>
      </c>
      <c r="I20" s="94"/>
      <c r="J20" s="94"/>
      <c r="K20" s="94"/>
      <c r="L20" s="94"/>
      <c r="M20" s="94"/>
      <c r="N20" s="94"/>
      <c r="O20" s="94"/>
      <c r="P20" s="94">
        <v>50</v>
      </c>
      <c r="Q20" s="94"/>
      <c r="R20" s="94"/>
      <c r="S20" s="94"/>
      <c r="T20" s="94"/>
      <c r="U20" s="94"/>
      <c r="V20" s="94"/>
      <c r="W20" s="94"/>
      <c r="X20" s="94"/>
    </row>
    <row r="21" ht="18.75" customHeight="1" spans="1:24">
      <c r="A21" s="96" t="s">
        <v>875</v>
      </c>
      <c r="B21" s="95" t="s">
        <v>938</v>
      </c>
      <c r="C21" s="95" t="s">
        <v>950</v>
      </c>
      <c r="D21" s="95" t="s">
        <v>92</v>
      </c>
      <c r="E21" s="95" t="s">
        <v>951</v>
      </c>
      <c r="F21" s="95" t="s">
        <v>134</v>
      </c>
      <c r="G21" s="93"/>
      <c r="H21" s="94">
        <v>50</v>
      </c>
      <c r="I21" s="94">
        <v>50</v>
      </c>
      <c r="J21" s="94">
        <v>50</v>
      </c>
      <c r="K21" s="94"/>
      <c r="L21" s="94"/>
      <c r="M21" s="94"/>
      <c r="N21" s="94"/>
      <c r="O21" s="94"/>
      <c r="P21" s="94"/>
      <c r="Q21" s="94"/>
      <c r="R21" s="94"/>
      <c r="S21" s="94"/>
      <c r="T21" s="94"/>
      <c r="U21" s="94"/>
      <c r="V21" s="94"/>
      <c r="W21" s="94"/>
      <c r="X21" s="94"/>
    </row>
    <row r="22" ht="18.75" customHeight="1" spans="1:24">
      <c r="A22" s="96" t="s">
        <v>879</v>
      </c>
      <c r="B22" s="95" t="s">
        <v>929</v>
      </c>
      <c r="C22" s="95" t="s">
        <v>953</v>
      </c>
      <c r="D22" s="95" t="s">
        <v>92</v>
      </c>
      <c r="E22" s="95" t="s">
        <v>947</v>
      </c>
      <c r="F22" s="95" t="s">
        <v>134</v>
      </c>
      <c r="G22" s="93"/>
      <c r="H22" s="94">
        <v>60</v>
      </c>
      <c r="I22" s="94">
        <v>60</v>
      </c>
      <c r="J22" s="94">
        <v>60</v>
      </c>
      <c r="K22" s="94"/>
      <c r="L22" s="94"/>
      <c r="M22" s="94"/>
      <c r="N22" s="94"/>
      <c r="O22" s="94"/>
      <c r="P22" s="94"/>
      <c r="Q22" s="94"/>
      <c r="R22" s="94"/>
      <c r="S22" s="94"/>
      <c r="T22" s="94"/>
      <c r="U22" s="94"/>
      <c r="V22" s="94"/>
      <c r="W22" s="94"/>
      <c r="X22" s="94"/>
    </row>
    <row r="23" s="81" customFormat="1" ht="18.75" customHeight="1" spans="1:24">
      <c r="A23" s="97" t="s">
        <v>161</v>
      </c>
      <c r="B23" s="98"/>
      <c r="C23" s="98"/>
      <c r="D23" s="98"/>
      <c r="E23" s="98"/>
      <c r="F23" s="98"/>
      <c r="G23" s="99"/>
      <c r="H23" s="100">
        <f>SUM(H10:H22)</f>
        <v>665</v>
      </c>
      <c r="I23" s="100">
        <f>SUM(I10:I22)</f>
        <v>565</v>
      </c>
      <c r="J23" s="100">
        <f>SUM(J10:J22)</f>
        <v>565</v>
      </c>
      <c r="K23" s="100"/>
      <c r="L23" s="100"/>
      <c r="M23" s="100"/>
      <c r="N23" s="100"/>
      <c r="O23" s="94"/>
      <c r="P23" s="100">
        <v>100</v>
      </c>
      <c r="Q23" s="100"/>
      <c r="R23" s="100"/>
      <c r="S23" s="100"/>
      <c r="T23" s="100"/>
      <c r="U23" s="100"/>
      <c r="V23" s="100"/>
      <c r="W23" s="100"/>
      <c r="X23" s="100"/>
    </row>
  </sheetData>
  <mergeCells count="18">
    <mergeCell ref="A2:X2"/>
    <mergeCell ref="A3:D3"/>
    <mergeCell ref="W3:X3"/>
    <mergeCell ref="H4:X4"/>
    <mergeCell ref="I5:O5"/>
    <mergeCell ref="S5:X5"/>
    <mergeCell ref="A23:G23"/>
    <mergeCell ref="A4:A6"/>
    <mergeCell ref="B4:B6"/>
    <mergeCell ref="C4:C6"/>
    <mergeCell ref="D4:D6"/>
    <mergeCell ref="E4:E6"/>
    <mergeCell ref="F4:F6"/>
    <mergeCell ref="G4:G6"/>
    <mergeCell ref="H5:H6"/>
    <mergeCell ref="P5:P6"/>
    <mergeCell ref="Q5:Q6"/>
    <mergeCell ref="R5:R6"/>
  </mergeCells>
  <pageMargins left="0.707638888888889" right="0.707638888888889" top="0.738888888888889" bottom="0.738888888888889"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G9"/>
    </sheetView>
  </sheetViews>
  <sheetFormatPr defaultColWidth="10.6666666666667" defaultRowHeight="14.25" customHeight="1"/>
  <cols>
    <col min="1" max="1" width="44" style="49" customWidth="1"/>
    <col min="2" max="4" width="15.6666666666667" style="49" customWidth="1"/>
    <col min="5" max="14" width="12" style="49" customWidth="1"/>
    <col min="15" max="16384" width="10.6666666666667" style="31" customWidth="1"/>
  </cols>
  <sheetData>
    <row r="1" ht="13.5" customHeight="1" spans="4:14">
      <c r="D1" s="50"/>
      <c r="N1" s="25"/>
    </row>
    <row r="2" ht="35.25" customHeight="1" spans="1:14">
      <c r="A2" s="51" t="s">
        <v>954</v>
      </c>
      <c r="B2" s="52"/>
      <c r="C2" s="52"/>
      <c r="D2" s="52"/>
      <c r="E2" s="52"/>
      <c r="F2" s="52"/>
      <c r="G2" s="52"/>
      <c r="H2" s="52"/>
      <c r="I2" s="52"/>
      <c r="J2" s="52"/>
      <c r="K2" s="52"/>
      <c r="L2" s="52"/>
      <c r="M2" s="52"/>
      <c r="N2" s="52"/>
    </row>
    <row r="3" s="30" customFormat="1" ht="24" customHeight="1" spans="1:14">
      <c r="A3" s="53" t="s">
        <v>1</v>
      </c>
      <c r="B3" s="54"/>
      <c r="C3" s="54"/>
      <c r="D3" s="55"/>
      <c r="E3" s="54"/>
      <c r="F3" s="54"/>
      <c r="G3" s="54"/>
      <c r="H3" s="54"/>
      <c r="I3" s="54"/>
      <c r="J3" s="75"/>
      <c r="K3" s="75"/>
      <c r="L3" s="75"/>
      <c r="M3" s="75"/>
      <c r="N3" s="76" t="s">
        <v>2</v>
      </c>
    </row>
    <row r="4" ht="19.5" customHeight="1" spans="1:14">
      <c r="A4" s="56" t="s">
        <v>955</v>
      </c>
      <c r="B4" s="57" t="s">
        <v>434</v>
      </c>
      <c r="C4" s="58"/>
      <c r="D4" s="58"/>
      <c r="E4" s="57" t="s">
        <v>956</v>
      </c>
      <c r="F4" s="58"/>
      <c r="G4" s="58"/>
      <c r="H4" s="58"/>
      <c r="I4" s="58"/>
      <c r="J4" s="58"/>
      <c r="K4" s="58"/>
      <c r="L4" s="58"/>
      <c r="M4" s="58"/>
      <c r="N4" s="58"/>
    </row>
    <row r="5" ht="40.5" customHeight="1" spans="1:14">
      <c r="A5" s="59"/>
      <c r="B5" s="60" t="s">
        <v>57</v>
      </c>
      <c r="C5" s="61" t="s">
        <v>60</v>
      </c>
      <c r="D5" s="62" t="s">
        <v>957</v>
      </c>
      <c r="E5" s="63" t="s">
        <v>958</v>
      </c>
      <c r="F5" s="63" t="s">
        <v>959</v>
      </c>
      <c r="G5" s="63" t="s">
        <v>960</v>
      </c>
      <c r="H5" s="63" t="s">
        <v>961</v>
      </c>
      <c r="I5" s="63" t="s">
        <v>962</v>
      </c>
      <c r="J5" s="63" t="s">
        <v>963</v>
      </c>
      <c r="K5" s="63" t="s">
        <v>964</v>
      </c>
      <c r="L5" s="63" t="s">
        <v>965</v>
      </c>
      <c r="M5" s="63" t="s">
        <v>966</v>
      </c>
      <c r="N5" s="63" t="s">
        <v>967</v>
      </c>
    </row>
    <row r="6" ht="19.5" customHeight="1" spans="1:14">
      <c r="A6" s="64">
        <v>1</v>
      </c>
      <c r="B6" s="64">
        <v>2</v>
      </c>
      <c r="C6" s="64">
        <v>3</v>
      </c>
      <c r="D6" s="65">
        <v>4</v>
      </c>
      <c r="E6" s="64">
        <v>5</v>
      </c>
      <c r="F6" s="64">
        <v>6</v>
      </c>
      <c r="G6" s="64">
        <v>7</v>
      </c>
      <c r="H6" s="65">
        <v>8</v>
      </c>
      <c r="I6" s="64">
        <v>9</v>
      </c>
      <c r="J6" s="64">
        <v>10</v>
      </c>
      <c r="K6" s="64">
        <v>11</v>
      </c>
      <c r="L6" s="65">
        <v>12</v>
      </c>
      <c r="M6" s="64">
        <v>13</v>
      </c>
      <c r="N6" s="64">
        <v>14</v>
      </c>
    </row>
    <row r="7" ht="18.75" customHeight="1" spans="1:14">
      <c r="A7" s="66" t="s">
        <v>250</v>
      </c>
      <c r="B7" s="67" t="s">
        <v>250</v>
      </c>
      <c r="C7" s="67" t="s">
        <v>250</v>
      </c>
      <c r="D7" s="68" t="s">
        <v>250</v>
      </c>
      <c r="E7" s="67" t="s">
        <v>250</v>
      </c>
      <c r="F7" s="67" t="s">
        <v>250</v>
      </c>
      <c r="G7" s="67" t="s">
        <v>250</v>
      </c>
      <c r="H7" s="68" t="s">
        <v>250</v>
      </c>
      <c r="I7" s="77" t="s">
        <v>250</v>
      </c>
      <c r="J7" s="77" t="s">
        <v>250</v>
      </c>
      <c r="K7" s="77" t="s">
        <v>250</v>
      </c>
      <c r="L7" s="78" t="s">
        <v>250</v>
      </c>
      <c r="M7" s="77" t="s">
        <v>250</v>
      </c>
      <c r="N7" s="77" t="s">
        <v>250</v>
      </c>
    </row>
    <row r="8" ht="18.75" customHeight="1" spans="1:14">
      <c r="A8" s="69" t="s">
        <v>250</v>
      </c>
      <c r="B8" s="70" t="s">
        <v>250</v>
      </c>
      <c r="C8" s="70" t="s">
        <v>250</v>
      </c>
      <c r="D8" s="71" t="s">
        <v>250</v>
      </c>
      <c r="E8" s="72" t="s">
        <v>250</v>
      </c>
      <c r="F8" s="72" t="s">
        <v>250</v>
      </c>
      <c r="G8" s="72" t="s">
        <v>250</v>
      </c>
      <c r="H8" s="73" t="s">
        <v>250</v>
      </c>
      <c r="I8" s="79" t="s">
        <v>250</v>
      </c>
      <c r="J8" s="77" t="s">
        <v>250</v>
      </c>
      <c r="K8" s="77" t="s">
        <v>250</v>
      </c>
      <c r="L8" s="78" t="s">
        <v>250</v>
      </c>
      <c r="M8" s="77" t="s">
        <v>250</v>
      </c>
      <c r="N8" s="77" t="s">
        <v>250</v>
      </c>
    </row>
    <row r="9" customHeight="1" spans="1:7">
      <c r="A9" s="74" t="s">
        <v>968</v>
      </c>
      <c r="B9" s="74"/>
      <c r="C9" s="74"/>
      <c r="D9" s="74"/>
      <c r="E9" s="74"/>
      <c r="F9" s="74"/>
      <c r="G9" s="74"/>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D8"/>
    </sheetView>
  </sheetViews>
  <sheetFormatPr defaultColWidth="10.6666666666667" defaultRowHeight="12" customHeight="1" outlineLevelRow="7"/>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31" customWidth="1"/>
  </cols>
  <sheetData>
    <row r="1" customHeight="1" spans="10:10">
      <c r="J1" s="25"/>
    </row>
    <row r="2" ht="36" customHeight="1" spans="1:10">
      <c r="A2" s="32" t="s">
        <v>969</v>
      </c>
      <c r="B2" s="32"/>
      <c r="C2" s="32"/>
      <c r="D2" s="32"/>
      <c r="E2" s="32"/>
      <c r="F2" s="33"/>
      <c r="G2" s="32"/>
      <c r="H2" s="33"/>
      <c r="I2" s="33"/>
      <c r="J2" s="32"/>
    </row>
    <row r="3" s="30" customFormat="1" ht="24" customHeight="1" spans="1:10">
      <c r="A3" s="34" t="s">
        <v>1</v>
      </c>
      <c r="B3" s="35"/>
      <c r="C3" s="35"/>
      <c r="D3" s="35"/>
      <c r="E3" s="35"/>
      <c r="G3" s="35"/>
      <c r="J3" s="35"/>
    </row>
    <row r="4" ht="44.25" customHeight="1" spans="1:10">
      <c r="A4" s="36" t="s">
        <v>688</v>
      </c>
      <c r="B4" s="36" t="s">
        <v>689</v>
      </c>
      <c r="C4" s="36" t="s">
        <v>690</v>
      </c>
      <c r="D4" s="36" t="s">
        <v>691</v>
      </c>
      <c r="E4" s="36" t="s">
        <v>692</v>
      </c>
      <c r="F4" s="37" t="s">
        <v>693</v>
      </c>
      <c r="G4" s="36" t="s">
        <v>694</v>
      </c>
      <c r="H4" s="37" t="s">
        <v>695</v>
      </c>
      <c r="I4" s="37" t="s">
        <v>696</v>
      </c>
      <c r="J4" s="36" t="s">
        <v>697</v>
      </c>
    </row>
    <row r="5" ht="14.25" customHeight="1" spans="1:10">
      <c r="A5" s="36">
        <v>1</v>
      </c>
      <c r="B5" s="36">
        <v>2</v>
      </c>
      <c r="C5" s="36">
        <v>3</v>
      </c>
      <c r="D5" s="36">
        <v>4</v>
      </c>
      <c r="E5" s="36">
        <v>5</v>
      </c>
      <c r="F5" s="37">
        <v>6</v>
      </c>
      <c r="G5" s="36">
        <v>7</v>
      </c>
      <c r="H5" s="37">
        <v>8</v>
      </c>
      <c r="I5" s="37">
        <v>9</v>
      </c>
      <c r="J5" s="36">
        <v>10</v>
      </c>
    </row>
    <row r="6" customHeight="1" spans="1:10">
      <c r="A6" s="38" t="s">
        <v>250</v>
      </c>
      <c r="B6" s="39"/>
      <c r="C6" s="39"/>
      <c r="D6" s="39"/>
      <c r="E6" s="40"/>
      <c r="F6" s="41"/>
      <c r="G6" s="42"/>
      <c r="H6" s="41"/>
      <c r="I6" s="41"/>
      <c r="J6" s="42"/>
    </row>
    <row r="7" customHeight="1" spans="1:10">
      <c r="A7" s="43" t="s">
        <v>250</v>
      </c>
      <c r="B7" s="44" t="s">
        <v>250</v>
      </c>
      <c r="C7" s="44" t="s">
        <v>250</v>
      </c>
      <c r="D7" s="44" t="s">
        <v>250</v>
      </c>
      <c r="E7" s="45" t="s">
        <v>250</v>
      </c>
      <c r="F7" s="46" t="s">
        <v>250</v>
      </c>
      <c r="G7" s="38" t="s">
        <v>250</v>
      </c>
      <c r="H7" s="47" t="s">
        <v>250</v>
      </c>
      <c r="I7" s="47" t="s">
        <v>250</v>
      </c>
      <c r="J7" s="38" t="s">
        <v>250</v>
      </c>
    </row>
    <row r="8" customHeight="1" spans="1:4">
      <c r="A8" s="48" t="s">
        <v>970</v>
      </c>
      <c r="B8" s="48"/>
      <c r="C8" s="48"/>
      <c r="D8" s="48"/>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2"/>
  <sheetViews>
    <sheetView topLeftCell="A2" workbookViewId="0">
      <selection activeCell="A32" sqref="A32:C32"/>
    </sheetView>
  </sheetViews>
  <sheetFormatPr defaultColWidth="10.6666666666667" defaultRowHeight="12" customHeight="1"/>
  <cols>
    <col min="1" max="1" width="33.8333333333333" style="2" customWidth="1"/>
    <col min="2" max="2" width="12.6222222222222" style="2" customWidth="1"/>
    <col min="3" max="3" width="23.3777777777778" style="2" customWidth="1"/>
    <col min="4" max="4" width="27.5" style="2" customWidth="1"/>
    <col min="5" max="5" width="12.2555555555556" style="2" customWidth="1"/>
    <col min="6" max="6" width="7.87777777777778" style="2" customWidth="1"/>
    <col min="7" max="7" width="8.75555555555556" style="2" customWidth="1"/>
    <col min="8" max="8" width="11.5" style="2" customWidth="1"/>
    <col min="9" max="9" width="18.2555555555556" style="3" customWidth="1"/>
    <col min="10" max="16384" width="10.6666666666667" style="3" customWidth="1"/>
  </cols>
  <sheetData>
    <row r="1" customHeight="1" spans="8:9">
      <c r="H1" s="4"/>
      <c r="I1" s="25"/>
    </row>
    <row r="2" ht="28.5" customHeight="1" spans="1:9">
      <c r="A2" s="5" t="s">
        <v>971</v>
      </c>
      <c r="B2" s="6"/>
      <c r="C2" s="6"/>
      <c r="D2" s="6"/>
      <c r="E2" s="6"/>
      <c r="F2" s="6"/>
      <c r="G2" s="6"/>
      <c r="H2" s="6"/>
      <c r="I2" s="26"/>
    </row>
    <row r="3" ht="13.5" customHeight="1" spans="1:9">
      <c r="A3" s="7" t="s">
        <v>1</v>
      </c>
      <c r="B3" s="8"/>
      <c r="C3" s="9"/>
      <c r="I3" s="3" t="s">
        <v>891</v>
      </c>
    </row>
    <row r="4" ht="40.5" customHeight="1" spans="1:9">
      <c r="A4" s="10" t="s">
        <v>429</v>
      </c>
      <c r="B4" s="10" t="s">
        <v>972</v>
      </c>
      <c r="C4" s="10" t="s">
        <v>973</v>
      </c>
      <c r="D4" s="10" t="s">
        <v>974</v>
      </c>
      <c r="E4" s="10" t="s">
        <v>975</v>
      </c>
      <c r="F4" s="10" t="s">
        <v>800</v>
      </c>
      <c r="G4" s="10" t="s">
        <v>976</v>
      </c>
      <c r="H4" s="10" t="s">
        <v>977</v>
      </c>
      <c r="I4" s="10" t="s">
        <v>978</v>
      </c>
    </row>
    <row r="5" ht="21" customHeight="1" spans="1:9">
      <c r="A5" s="10">
        <v>1</v>
      </c>
      <c r="B5" s="10">
        <v>2</v>
      </c>
      <c r="C5" s="10">
        <v>3</v>
      </c>
      <c r="D5" s="10">
        <v>4</v>
      </c>
      <c r="E5" s="10">
        <v>5</v>
      </c>
      <c r="F5" s="10">
        <v>6</v>
      </c>
      <c r="G5" s="10">
        <v>7</v>
      </c>
      <c r="H5" s="10">
        <v>8</v>
      </c>
      <c r="I5" s="27">
        <v>9</v>
      </c>
    </row>
    <row r="6" ht="18" customHeight="1" spans="1:9">
      <c r="A6" s="11" t="s">
        <v>71</v>
      </c>
      <c r="B6" s="12" t="s">
        <v>979</v>
      </c>
      <c r="C6" s="11" t="s">
        <v>906</v>
      </c>
      <c r="D6" s="11" t="s">
        <v>906</v>
      </c>
      <c r="E6" s="11" t="s">
        <v>907</v>
      </c>
      <c r="F6" s="11" t="s">
        <v>232</v>
      </c>
      <c r="G6" s="13">
        <f t="shared" ref="G6:G31" si="0">H6/F6</f>
        <v>0.1</v>
      </c>
      <c r="H6" s="14">
        <v>1</v>
      </c>
      <c r="I6" s="28" t="s">
        <v>980</v>
      </c>
    </row>
    <row r="7" ht="18" customHeight="1" spans="1:9">
      <c r="A7" s="11" t="s">
        <v>71</v>
      </c>
      <c r="B7" s="12" t="s">
        <v>979</v>
      </c>
      <c r="C7" s="11" t="s">
        <v>908</v>
      </c>
      <c r="D7" s="11" t="s">
        <v>908</v>
      </c>
      <c r="E7" s="11" t="s">
        <v>907</v>
      </c>
      <c r="F7" s="11" t="s">
        <v>222</v>
      </c>
      <c r="G7" s="13">
        <f t="shared" si="0"/>
        <v>0.2</v>
      </c>
      <c r="H7" s="14">
        <v>1.2</v>
      </c>
      <c r="I7" s="28" t="s">
        <v>980</v>
      </c>
    </row>
    <row r="8" ht="18" customHeight="1" spans="1:9">
      <c r="A8" s="11" t="s">
        <v>71</v>
      </c>
      <c r="B8" s="12" t="s">
        <v>979</v>
      </c>
      <c r="C8" s="11" t="s">
        <v>909</v>
      </c>
      <c r="D8" s="11" t="s">
        <v>909</v>
      </c>
      <c r="E8" s="11" t="s">
        <v>907</v>
      </c>
      <c r="F8" s="11" t="s">
        <v>232</v>
      </c>
      <c r="G8" s="13">
        <f t="shared" si="0"/>
        <v>0.6</v>
      </c>
      <c r="H8" s="14">
        <v>6</v>
      </c>
      <c r="I8" s="28" t="s">
        <v>980</v>
      </c>
    </row>
    <row r="9" ht="18" customHeight="1" spans="1:9">
      <c r="A9" s="11" t="s">
        <v>71</v>
      </c>
      <c r="B9" s="12" t="s">
        <v>979</v>
      </c>
      <c r="C9" s="11" t="s">
        <v>910</v>
      </c>
      <c r="D9" s="11" t="s">
        <v>910</v>
      </c>
      <c r="E9" s="11" t="s">
        <v>907</v>
      </c>
      <c r="F9" s="11" t="s">
        <v>232</v>
      </c>
      <c r="G9" s="13">
        <f t="shared" si="0"/>
        <v>0.05</v>
      </c>
      <c r="H9" s="14">
        <v>0.5</v>
      </c>
      <c r="I9" s="28" t="s">
        <v>980</v>
      </c>
    </row>
    <row r="10" ht="18" customHeight="1" spans="1:9">
      <c r="A10" s="11" t="s">
        <v>71</v>
      </c>
      <c r="B10" s="12" t="s">
        <v>979</v>
      </c>
      <c r="C10" s="11" t="s">
        <v>911</v>
      </c>
      <c r="D10" s="11" t="s">
        <v>911</v>
      </c>
      <c r="E10" s="11" t="s">
        <v>907</v>
      </c>
      <c r="F10" s="11" t="s">
        <v>218</v>
      </c>
      <c r="G10" s="13">
        <f t="shared" si="0"/>
        <v>2</v>
      </c>
      <c r="H10" s="14">
        <v>4</v>
      </c>
      <c r="I10" s="28" t="s">
        <v>980</v>
      </c>
    </row>
    <row r="11" ht="18" customHeight="1" spans="1:9">
      <c r="A11" s="11" t="s">
        <v>71</v>
      </c>
      <c r="B11" s="12" t="s">
        <v>979</v>
      </c>
      <c r="C11" s="11" t="s">
        <v>906</v>
      </c>
      <c r="D11" s="11" t="s">
        <v>906</v>
      </c>
      <c r="E11" s="11" t="s">
        <v>912</v>
      </c>
      <c r="F11" s="11" t="s">
        <v>217</v>
      </c>
      <c r="G11" s="13">
        <f t="shared" si="0"/>
        <v>36</v>
      </c>
      <c r="H11" s="14">
        <v>36</v>
      </c>
      <c r="I11" s="28" t="s">
        <v>980</v>
      </c>
    </row>
    <row r="12" ht="18" customHeight="1" spans="1:9">
      <c r="A12" s="11" t="s">
        <v>71</v>
      </c>
      <c r="B12" s="12" t="s">
        <v>979</v>
      </c>
      <c r="C12" s="11" t="s">
        <v>914</v>
      </c>
      <c r="D12" s="11" t="s">
        <v>914</v>
      </c>
      <c r="E12" s="11" t="s">
        <v>915</v>
      </c>
      <c r="F12" s="11" t="s">
        <v>232</v>
      </c>
      <c r="G12" s="13">
        <f t="shared" si="0"/>
        <v>0.5</v>
      </c>
      <c r="H12" s="14">
        <v>5</v>
      </c>
      <c r="I12" s="28" t="s">
        <v>980</v>
      </c>
    </row>
    <row r="13" ht="18" customHeight="1" spans="1:9">
      <c r="A13" s="11" t="s">
        <v>71</v>
      </c>
      <c r="B13" s="12" t="s">
        <v>979</v>
      </c>
      <c r="C13" s="11" t="s">
        <v>909</v>
      </c>
      <c r="D13" s="11" t="s">
        <v>909</v>
      </c>
      <c r="E13" s="11" t="s">
        <v>907</v>
      </c>
      <c r="F13" s="11" t="s">
        <v>218</v>
      </c>
      <c r="G13" s="13">
        <f t="shared" si="0"/>
        <v>0.6</v>
      </c>
      <c r="H13" s="14">
        <v>1.2</v>
      </c>
      <c r="I13" s="28" t="s">
        <v>980</v>
      </c>
    </row>
    <row r="14" ht="18" customHeight="1" spans="1:9">
      <c r="A14" s="15" t="s">
        <v>568</v>
      </c>
      <c r="B14" s="12" t="s">
        <v>979</v>
      </c>
      <c r="C14" s="11" t="s">
        <v>914</v>
      </c>
      <c r="D14" s="11" t="s">
        <v>914</v>
      </c>
      <c r="E14" s="11" t="s">
        <v>915</v>
      </c>
      <c r="F14" s="11" t="s">
        <v>220</v>
      </c>
      <c r="G14" s="13">
        <f t="shared" si="0"/>
        <v>0.65</v>
      </c>
      <c r="H14" s="14">
        <v>2.6</v>
      </c>
      <c r="I14" s="28" t="s">
        <v>980</v>
      </c>
    </row>
    <row r="15" ht="18" customHeight="1" spans="1:9">
      <c r="A15" s="15" t="s">
        <v>568</v>
      </c>
      <c r="B15" s="12" t="s">
        <v>979</v>
      </c>
      <c r="C15" s="11" t="s">
        <v>908</v>
      </c>
      <c r="D15" s="11" t="s">
        <v>908</v>
      </c>
      <c r="E15" s="11" t="s">
        <v>907</v>
      </c>
      <c r="F15" s="11" t="s">
        <v>220</v>
      </c>
      <c r="G15" s="13">
        <f t="shared" si="0"/>
        <v>0.3</v>
      </c>
      <c r="H15" s="14">
        <v>1.2</v>
      </c>
      <c r="I15" s="28" t="s">
        <v>980</v>
      </c>
    </row>
    <row r="16" ht="18" customHeight="1" spans="1:9">
      <c r="A16" s="15" t="s">
        <v>568</v>
      </c>
      <c r="B16" s="12" t="s">
        <v>979</v>
      </c>
      <c r="C16" s="11" t="s">
        <v>909</v>
      </c>
      <c r="D16" s="11" t="s">
        <v>909</v>
      </c>
      <c r="E16" s="11" t="s">
        <v>918</v>
      </c>
      <c r="F16" s="11" t="s">
        <v>222</v>
      </c>
      <c r="G16" s="13">
        <f t="shared" si="0"/>
        <v>0.6</v>
      </c>
      <c r="H16" s="14">
        <v>3.6</v>
      </c>
      <c r="I16" s="28" t="s">
        <v>980</v>
      </c>
    </row>
    <row r="17" ht="18" customHeight="1" spans="1:9">
      <c r="A17" s="15" t="s">
        <v>568</v>
      </c>
      <c r="B17" s="12" t="s">
        <v>979</v>
      </c>
      <c r="C17" s="11" t="s">
        <v>919</v>
      </c>
      <c r="D17" s="11" t="s">
        <v>919</v>
      </c>
      <c r="E17" s="11" t="s">
        <v>915</v>
      </c>
      <c r="F17" s="11" t="s">
        <v>232</v>
      </c>
      <c r="G17" s="13">
        <f t="shared" si="0"/>
        <v>0.3</v>
      </c>
      <c r="H17" s="14">
        <v>3</v>
      </c>
      <c r="I17" s="28" t="s">
        <v>980</v>
      </c>
    </row>
    <row r="18" ht="18" customHeight="1" spans="1:9">
      <c r="A18" s="15" t="s">
        <v>550</v>
      </c>
      <c r="B18" s="12" t="s">
        <v>979</v>
      </c>
      <c r="C18" s="11" t="s">
        <v>909</v>
      </c>
      <c r="D18" s="11" t="s">
        <v>909</v>
      </c>
      <c r="E18" s="11" t="s">
        <v>907</v>
      </c>
      <c r="F18" s="11" t="s">
        <v>220</v>
      </c>
      <c r="G18" s="13">
        <f t="shared" si="0"/>
        <v>0.6</v>
      </c>
      <c r="H18" s="14">
        <v>2.4</v>
      </c>
      <c r="I18" s="28" t="s">
        <v>980</v>
      </c>
    </row>
    <row r="19" ht="18" customHeight="1" spans="1:9">
      <c r="A19" s="15" t="s">
        <v>550</v>
      </c>
      <c r="B19" s="12" t="s">
        <v>979</v>
      </c>
      <c r="C19" s="11" t="s">
        <v>914</v>
      </c>
      <c r="D19" s="11" t="s">
        <v>914</v>
      </c>
      <c r="E19" s="11" t="s">
        <v>915</v>
      </c>
      <c r="F19" s="11" t="s">
        <v>218</v>
      </c>
      <c r="G19" s="13">
        <f t="shared" si="0"/>
        <v>0.3</v>
      </c>
      <c r="H19" s="14">
        <v>0.6</v>
      </c>
      <c r="I19" s="28" t="s">
        <v>980</v>
      </c>
    </row>
    <row r="20" ht="18" customHeight="1" spans="1:9">
      <c r="A20" s="15" t="s">
        <v>550</v>
      </c>
      <c r="B20" s="12" t="s">
        <v>979</v>
      </c>
      <c r="C20" s="11" t="s">
        <v>908</v>
      </c>
      <c r="D20" s="11" t="s">
        <v>908</v>
      </c>
      <c r="E20" s="11" t="s">
        <v>907</v>
      </c>
      <c r="F20" s="11" t="s">
        <v>218</v>
      </c>
      <c r="G20" s="13">
        <f t="shared" si="0"/>
        <v>0.2</v>
      </c>
      <c r="H20" s="14">
        <v>0.4</v>
      </c>
      <c r="I20" s="28" t="s">
        <v>980</v>
      </c>
    </row>
    <row r="21" ht="18" customHeight="1" spans="1:9">
      <c r="A21" s="11" t="s">
        <v>71</v>
      </c>
      <c r="B21" s="12" t="s">
        <v>979</v>
      </c>
      <c r="C21" s="11" t="s">
        <v>906</v>
      </c>
      <c r="D21" s="11" t="s">
        <v>906</v>
      </c>
      <c r="E21" s="11" t="s">
        <v>912</v>
      </c>
      <c r="F21" s="11" t="s">
        <v>217</v>
      </c>
      <c r="G21" s="13">
        <f t="shared" si="0"/>
        <v>20</v>
      </c>
      <c r="H21" s="14">
        <v>20</v>
      </c>
      <c r="I21" s="28" t="s">
        <v>980</v>
      </c>
    </row>
    <row r="22" ht="18" customHeight="1" spans="1:9">
      <c r="A22" s="15" t="s">
        <v>592</v>
      </c>
      <c r="B22" s="12" t="s">
        <v>979</v>
      </c>
      <c r="C22" s="11" t="s">
        <v>923</v>
      </c>
      <c r="D22" s="11" t="s">
        <v>923</v>
      </c>
      <c r="E22" s="11" t="s">
        <v>915</v>
      </c>
      <c r="F22" s="11" t="s">
        <v>232</v>
      </c>
      <c r="G22" s="13">
        <f t="shared" si="0"/>
        <v>0.7</v>
      </c>
      <c r="H22" s="14">
        <v>7</v>
      </c>
      <c r="I22" s="28" t="s">
        <v>980</v>
      </c>
    </row>
    <row r="23" ht="18" customHeight="1" spans="1:9">
      <c r="A23" s="15" t="s">
        <v>592</v>
      </c>
      <c r="B23" s="12" t="s">
        <v>979</v>
      </c>
      <c r="C23" s="11" t="s">
        <v>908</v>
      </c>
      <c r="D23" s="11" t="s">
        <v>908</v>
      </c>
      <c r="E23" s="11" t="s">
        <v>907</v>
      </c>
      <c r="F23" s="11" t="s">
        <v>232</v>
      </c>
      <c r="G23" s="13">
        <f t="shared" si="0"/>
        <v>0.3</v>
      </c>
      <c r="H23" s="14">
        <v>3</v>
      </c>
      <c r="I23" s="28" t="s">
        <v>980</v>
      </c>
    </row>
    <row r="24" ht="18" customHeight="1" spans="1:9">
      <c r="A24" s="15" t="s">
        <v>592</v>
      </c>
      <c r="B24" s="12" t="s">
        <v>979</v>
      </c>
      <c r="C24" s="11" t="s">
        <v>909</v>
      </c>
      <c r="D24" s="11" t="s">
        <v>909</v>
      </c>
      <c r="E24" s="11" t="s">
        <v>907</v>
      </c>
      <c r="F24" s="11" t="s">
        <v>237</v>
      </c>
      <c r="G24" s="13">
        <f t="shared" si="0"/>
        <v>0.6</v>
      </c>
      <c r="H24" s="14">
        <v>9</v>
      </c>
      <c r="I24" s="28" t="s">
        <v>980</v>
      </c>
    </row>
    <row r="25" ht="18" customHeight="1" spans="1:9">
      <c r="A25" s="15" t="s">
        <v>592</v>
      </c>
      <c r="B25" s="12" t="s">
        <v>979</v>
      </c>
      <c r="C25" s="11" t="s">
        <v>924</v>
      </c>
      <c r="D25" s="11" t="s">
        <v>924</v>
      </c>
      <c r="E25" s="11" t="s">
        <v>915</v>
      </c>
      <c r="F25" s="11" t="s">
        <v>218</v>
      </c>
      <c r="G25" s="13">
        <f t="shared" si="0"/>
        <v>8</v>
      </c>
      <c r="H25" s="14">
        <v>16</v>
      </c>
      <c r="I25" s="28" t="s">
        <v>980</v>
      </c>
    </row>
    <row r="26" ht="18" customHeight="1" spans="1:9">
      <c r="A26" s="15" t="s">
        <v>592</v>
      </c>
      <c r="B26" s="12" t="s">
        <v>979</v>
      </c>
      <c r="C26" s="11" t="s">
        <v>925</v>
      </c>
      <c r="D26" s="11" t="s">
        <v>925</v>
      </c>
      <c r="E26" s="11" t="s">
        <v>915</v>
      </c>
      <c r="F26" s="11" t="s">
        <v>232</v>
      </c>
      <c r="G26" s="13">
        <f t="shared" si="0"/>
        <v>0.15</v>
      </c>
      <c r="H26" s="14">
        <v>1.5</v>
      </c>
      <c r="I26" s="28" t="s">
        <v>980</v>
      </c>
    </row>
    <row r="27" ht="18" customHeight="1" spans="1:9">
      <c r="A27" s="15" t="s">
        <v>592</v>
      </c>
      <c r="B27" s="12" t="s">
        <v>979</v>
      </c>
      <c r="C27" s="11" t="s">
        <v>914</v>
      </c>
      <c r="D27" s="11" t="s">
        <v>914</v>
      </c>
      <c r="E27" s="11" t="s">
        <v>915</v>
      </c>
      <c r="F27" s="11" t="s">
        <v>743</v>
      </c>
      <c r="G27" s="13">
        <f t="shared" si="0"/>
        <v>0.45</v>
      </c>
      <c r="H27" s="14">
        <v>13.5</v>
      </c>
      <c r="I27" s="28" t="s">
        <v>980</v>
      </c>
    </row>
    <row r="28" ht="18" customHeight="1" spans="1:9">
      <c r="A28" s="15" t="s">
        <v>606</v>
      </c>
      <c r="B28" s="12" t="s">
        <v>979</v>
      </c>
      <c r="C28" s="11" t="s">
        <v>927</v>
      </c>
      <c r="D28" s="11" t="s">
        <v>927</v>
      </c>
      <c r="E28" s="11" t="s">
        <v>907</v>
      </c>
      <c r="F28" s="11" t="s">
        <v>232</v>
      </c>
      <c r="G28" s="13">
        <f t="shared" si="0"/>
        <v>2</v>
      </c>
      <c r="H28" s="14">
        <v>20</v>
      </c>
      <c r="I28" s="28" t="s">
        <v>980</v>
      </c>
    </row>
    <row r="29" ht="18" customHeight="1" spans="1:9">
      <c r="A29" s="15" t="s">
        <v>606</v>
      </c>
      <c r="B29" s="12" t="s">
        <v>979</v>
      </c>
      <c r="C29" s="11" t="s">
        <v>914</v>
      </c>
      <c r="D29" s="11" t="s">
        <v>914</v>
      </c>
      <c r="E29" s="11" t="s">
        <v>915</v>
      </c>
      <c r="F29" s="11" t="s">
        <v>928</v>
      </c>
      <c r="G29" s="13">
        <f t="shared" si="0"/>
        <v>0.35</v>
      </c>
      <c r="H29" s="14">
        <v>21</v>
      </c>
      <c r="I29" s="28" t="s">
        <v>980</v>
      </c>
    </row>
    <row r="30" ht="18" customHeight="1" spans="1:9">
      <c r="A30" s="15" t="s">
        <v>606</v>
      </c>
      <c r="B30" s="12" t="s">
        <v>979</v>
      </c>
      <c r="C30" s="11" t="s">
        <v>909</v>
      </c>
      <c r="D30" s="11" t="s">
        <v>909</v>
      </c>
      <c r="E30" s="11" t="s">
        <v>907</v>
      </c>
      <c r="F30" s="11" t="s">
        <v>237</v>
      </c>
      <c r="G30" s="13">
        <f t="shared" si="0"/>
        <v>0.6</v>
      </c>
      <c r="H30" s="14">
        <v>9</v>
      </c>
      <c r="I30" s="28" t="s">
        <v>980</v>
      </c>
    </row>
    <row r="31" ht="18" customHeight="1" spans="1:9">
      <c r="A31" s="16" t="s">
        <v>71</v>
      </c>
      <c r="B31" s="17" t="s">
        <v>979</v>
      </c>
      <c r="C31" s="18" t="s">
        <v>911</v>
      </c>
      <c r="D31" s="11" t="s">
        <v>911</v>
      </c>
      <c r="E31" s="11" t="s">
        <v>907</v>
      </c>
      <c r="F31" s="11" t="s">
        <v>218</v>
      </c>
      <c r="G31" s="13">
        <f t="shared" si="0"/>
        <v>8</v>
      </c>
      <c r="H31" s="14">
        <v>16</v>
      </c>
      <c r="I31" s="28" t="s">
        <v>980</v>
      </c>
    </row>
    <row r="32" s="1" customFormat="1" ht="18" customHeight="1" spans="1:9">
      <c r="A32" s="19" t="s">
        <v>161</v>
      </c>
      <c r="B32" s="20"/>
      <c r="C32" s="21"/>
      <c r="D32" s="22"/>
      <c r="E32" s="22"/>
      <c r="F32" s="22"/>
      <c r="G32" s="23"/>
      <c r="H32" s="24">
        <f>SUM(H6:H31)</f>
        <v>204.7</v>
      </c>
      <c r="I32" s="29"/>
    </row>
  </sheetData>
  <mergeCells count="3">
    <mergeCell ref="A2:H2"/>
    <mergeCell ref="A3:C3"/>
    <mergeCell ref="A32:C32"/>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workbookViewId="0">
      <selection activeCell="C16" sqref="C16"/>
    </sheetView>
  </sheetViews>
  <sheetFormatPr defaultColWidth="10.6666666666667" defaultRowHeight="14.25" customHeight="1"/>
  <cols>
    <col min="1" max="1" width="24.6666666666667" style="49" customWidth="1"/>
    <col min="2" max="2" width="41.1666666666667" style="49" customWidth="1"/>
    <col min="3" max="13" width="14.6666666666667" style="49" customWidth="1"/>
    <col min="14" max="14" width="9.33333333333333" style="3" customWidth="1"/>
    <col min="15" max="15" width="11.1666666666667" style="3" customWidth="1"/>
    <col min="16" max="16" width="11.3333333333333" style="3" customWidth="1"/>
    <col min="17" max="17" width="12.3333333333333" style="3" customWidth="1"/>
    <col min="18" max="19" width="11.8333333333333" style="49" customWidth="1"/>
    <col min="20" max="16384" width="10.6666666666667" style="31" customWidth="1"/>
  </cols>
  <sheetData>
    <row r="1" ht="12" customHeight="1" spans="14:19">
      <c r="N1" s="324"/>
      <c r="O1" s="324"/>
      <c r="P1" s="324"/>
      <c r="Q1" s="324"/>
      <c r="R1" s="328"/>
      <c r="S1" s="328" t="s">
        <v>53</v>
      </c>
    </row>
    <row r="2" ht="36" customHeight="1" spans="1:19">
      <c r="A2" s="315" t="s">
        <v>54</v>
      </c>
      <c r="B2" s="200"/>
      <c r="C2" s="200"/>
      <c r="D2" s="200"/>
      <c r="E2" s="200"/>
      <c r="F2" s="200"/>
      <c r="G2" s="200"/>
      <c r="H2" s="200"/>
      <c r="I2" s="200"/>
      <c r="J2" s="200"/>
      <c r="K2" s="200"/>
      <c r="L2" s="200"/>
      <c r="M2" s="200"/>
      <c r="N2" s="315"/>
      <c r="O2" s="315"/>
      <c r="P2" s="315"/>
      <c r="Q2" s="315"/>
      <c r="R2" s="200"/>
      <c r="S2" s="315"/>
    </row>
    <row r="3" s="30" customFormat="1" ht="24" customHeight="1" spans="1:19">
      <c r="A3" s="8" t="s">
        <v>1</v>
      </c>
      <c r="B3" s="75"/>
      <c r="C3" s="75"/>
      <c r="D3" s="75"/>
      <c r="E3" s="75"/>
      <c r="F3" s="75"/>
      <c r="G3" s="75"/>
      <c r="H3" s="75"/>
      <c r="I3" s="75"/>
      <c r="J3" s="75"/>
      <c r="K3" s="75"/>
      <c r="L3" s="75"/>
      <c r="M3" s="75"/>
      <c r="N3" s="133"/>
      <c r="O3" s="133"/>
      <c r="P3" s="133"/>
      <c r="Q3" s="133"/>
      <c r="R3" s="76" t="s">
        <v>2</v>
      </c>
      <c r="S3" s="76" t="s">
        <v>2</v>
      </c>
    </row>
    <row r="4" ht="18.75" customHeight="1" spans="1:19">
      <c r="A4" s="316" t="s">
        <v>55</v>
      </c>
      <c r="B4" s="317" t="s">
        <v>56</v>
      </c>
      <c r="C4" s="317" t="s">
        <v>57</v>
      </c>
      <c r="D4" s="318" t="s">
        <v>58</v>
      </c>
      <c r="E4" s="319"/>
      <c r="F4" s="319"/>
      <c r="G4" s="319"/>
      <c r="H4" s="319"/>
      <c r="I4" s="319"/>
      <c r="J4" s="319"/>
      <c r="K4" s="319"/>
      <c r="L4" s="319"/>
      <c r="M4" s="325"/>
      <c r="N4" s="318" t="s">
        <v>49</v>
      </c>
      <c r="O4" s="318"/>
      <c r="P4" s="318"/>
      <c r="Q4" s="318"/>
      <c r="R4" s="319"/>
      <c r="S4" s="329"/>
    </row>
    <row r="5" ht="33.75" customHeight="1" spans="1:19">
      <c r="A5" s="320"/>
      <c r="B5" s="321"/>
      <c r="C5" s="321"/>
      <c r="D5" s="321" t="s">
        <v>59</v>
      </c>
      <c r="E5" s="321" t="s">
        <v>60</v>
      </c>
      <c r="F5" s="321" t="s">
        <v>61</v>
      </c>
      <c r="G5" s="321" t="s">
        <v>62</v>
      </c>
      <c r="H5" s="321" t="s">
        <v>63</v>
      </c>
      <c r="I5" s="321" t="s">
        <v>64</v>
      </c>
      <c r="J5" s="321" t="s">
        <v>65</v>
      </c>
      <c r="K5" s="321" t="s">
        <v>66</v>
      </c>
      <c r="L5" s="321" t="s">
        <v>67</v>
      </c>
      <c r="M5" s="321" t="s">
        <v>68</v>
      </c>
      <c r="N5" s="326" t="s">
        <v>59</v>
      </c>
      <c r="O5" s="326" t="s">
        <v>60</v>
      </c>
      <c r="P5" s="326" t="s">
        <v>61</v>
      </c>
      <c r="Q5" s="326" t="s">
        <v>62</v>
      </c>
      <c r="R5" s="321" t="s">
        <v>63</v>
      </c>
      <c r="S5" s="326" t="s">
        <v>69</v>
      </c>
    </row>
    <row r="6" ht="16.5" customHeight="1" spans="1:19">
      <c r="A6" s="322">
        <v>1</v>
      </c>
      <c r="B6" s="177">
        <v>2</v>
      </c>
      <c r="C6" s="177">
        <v>3</v>
      </c>
      <c r="D6" s="177">
        <v>4</v>
      </c>
      <c r="E6" s="322">
        <v>5</v>
      </c>
      <c r="F6" s="177">
        <v>6</v>
      </c>
      <c r="G6" s="177">
        <v>7</v>
      </c>
      <c r="H6" s="322">
        <v>8</v>
      </c>
      <c r="I6" s="177">
        <v>9</v>
      </c>
      <c r="J6" s="177">
        <v>10</v>
      </c>
      <c r="K6" s="322">
        <v>11</v>
      </c>
      <c r="L6" s="177">
        <v>12</v>
      </c>
      <c r="M6" s="177">
        <v>13</v>
      </c>
      <c r="N6" s="196">
        <v>14</v>
      </c>
      <c r="O6" s="196">
        <v>15</v>
      </c>
      <c r="P6" s="196">
        <v>16</v>
      </c>
      <c r="Q6" s="196">
        <v>17</v>
      </c>
      <c r="R6" s="177">
        <v>18</v>
      </c>
      <c r="S6" s="196">
        <v>19</v>
      </c>
    </row>
    <row r="7" ht="16.5" customHeight="1" spans="1:19">
      <c r="A7" s="95" t="s">
        <v>70</v>
      </c>
      <c r="B7" s="95" t="s">
        <v>71</v>
      </c>
      <c r="C7" s="204">
        <f t="shared" ref="C7:C15" si="0">D7</f>
        <v>51761.06</v>
      </c>
      <c r="D7" s="204">
        <f t="shared" ref="D7:D15" si="1">E7+F7</f>
        <v>51761.06</v>
      </c>
      <c r="E7" s="94">
        <v>17963.81</v>
      </c>
      <c r="F7" s="94">
        <v>33797.25</v>
      </c>
      <c r="G7" s="94"/>
      <c r="H7" s="94"/>
      <c r="I7" s="94"/>
      <c r="J7" s="94"/>
      <c r="K7" s="94"/>
      <c r="L7" s="94"/>
      <c r="M7" s="94"/>
      <c r="N7" s="96"/>
      <c r="O7" s="96"/>
      <c r="P7" s="96"/>
      <c r="Q7" s="96"/>
      <c r="R7" s="206"/>
      <c r="S7" s="96"/>
    </row>
    <row r="8" ht="16.5" customHeight="1" spans="1:19">
      <c r="A8" s="95" t="s">
        <v>72</v>
      </c>
      <c r="B8" s="95" t="s">
        <v>73</v>
      </c>
      <c r="C8" s="204">
        <f t="shared" si="0"/>
        <v>48048.07</v>
      </c>
      <c r="D8" s="204">
        <f t="shared" si="1"/>
        <v>48048.07</v>
      </c>
      <c r="E8" s="94">
        <v>14250.82</v>
      </c>
      <c r="F8" s="94">
        <v>33797.25</v>
      </c>
      <c r="G8" s="94"/>
      <c r="H8" s="94"/>
      <c r="I8" s="94"/>
      <c r="J8" s="94"/>
      <c r="K8" s="94"/>
      <c r="L8" s="94"/>
      <c r="M8" s="94"/>
      <c r="N8" s="327"/>
      <c r="O8" s="327"/>
      <c r="P8" s="327"/>
      <c r="Q8" s="327"/>
      <c r="R8" s="138"/>
      <c r="S8" s="138"/>
    </row>
    <row r="9" ht="16.5" customHeight="1" spans="1:19">
      <c r="A9" s="95" t="s">
        <v>74</v>
      </c>
      <c r="B9" s="95" t="s">
        <v>75</v>
      </c>
      <c r="C9" s="204">
        <f t="shared" si="0"/>
        <v>1190.4</v>
      </c>
      <c r="D9" s="204">
        <f t="shared" si="1"/>
        <v>1190.4</v>
      </c>
      <c r="E9" s="94">
        <v>1190.4</v>
      </c>
      <c r="F9" s="94"/>
      <c r="G9" s="94"/>
      <c r="H9" s="94"/>
      <c r="I9" s="94"/>
      <c r="J9" s="94"/>
      <c r="K9" s="94"/>
      <c r="L9" s="94"/>
      <c r="M9" s="94"/>
      <c r="N9" s="327"/>
      <c r="O9" s="327"/>
      <c r="P9" s="327"/>
      <c r="Q9" s="327"/>
      <c r="R9" s="138"/>
      <c r="S9" s="138"/>
    </row>
    <row r="10" ht="16.5" customHeight="1" spans="1:19">
      <c r="A10" s="95" t="s">
        <v>76</v>
      </c>
      <c r="B10" s="95" t="s">
        <v>77</v>
      </c>
      <c r="C10" s="204">
        <f t="shared" si="0"/>
        <v>325.14</v>
      </c>
      <c r="D10" s="204">
        <f t="shared" si="1"/>
        <v>325.14</v>
      </c>
      <c r="E10" s="94">
        <v>325.14</v>
      </c>
      <c r="F10" s="94"/>
      <c r="G10" s="94"/>
      <c r="H10" s="94"/>
      <c r="I10" s="94"/>
      <c r="J10" s="94"/>
      <c r="K10" s="94"/>
      <c r="L10" s="94"/>
      <c r="M10" s="94"/>
      <c r="N10" s="327"/>
      <c r="O10" s="327"/>
      <c r="P10" s="327"/>
      <c r="Q10" s="327"/>
      <c r="R10" s="138"/>
      <c r="S10" s="138"/>
    </row>
    <row r="11" ht="16.5" customHeight="1" spans="1:19">
      <c r="A11" s="95" t="s">
        <v>78</v>
      </c>
      <c r="B11" s="95" t="s">
        <v>79</v>
      </c>
      <c r="C11" s="204">
        <f t="shared" si="0"/>
        <v>385.15</v>
      </c>
      <c r="D11" s="204">
        <f t="shared" si="1"/>
        <v>385.15</v>
      </c>
      <c r="E11" s="94">
        <v>385.15</v>
      </c>
      <c r="F11" s="94"/>
      <c r="G11" s="94"/>
      <c r="H11" s="94"/>
      <c r="I11" s="94"/>
      <c r="J11" s="94"/>
      <c r="K11" s="94"/>
      <c r="L11" s="94"/>
      <c r="M11" s="94"/>
      <c r="N11" s="327"/>
      <c r="O11" s="327"/>
      <c r="P11" s="327"/>
      <c r="Q11" s="327"/>
      <c r="R11" s="138"/>
      <c r="S11" s="138"/>
    </row>
    <row r="12" ht="16.5" customHeight="1" spans="1:19">
      <c r="A12" s="95" t="s">
        <v>80</v>
      </c>
      <c r="B12" s="95" t="s">
        <v>81</v>
      </c>
      <c r="C12" s="204">
        <f t="shared" si="0"/>
        <v>158.25</v>
      </c>
      <c r="D12" s="204">
        <f t="shared" si="1"/>
        <v>158.25</v>
      </c>
      <c r="E12" s="94">
        <v>158.25</v>
      </c>
      <c r="F12" s="94"/>
      <c r="G12" s="94"/>
      <c r="H12" s="94"/>
      <c r="I12" s="94"/>
      <c r="J12" s="94"/>
      <c r="K12" s="94"/>
      <c r="L12" s="94"/>
      <c r="M12" s="94"/>
      <c r="N12" s="327"/>
      <c r="O12" s="327"/>
      <c r="P12" s="327"/>
      <c r="Q12" s="327"/>
      <c r="R12" s="138"/>
      <c r="S12" s="138"/>
    </row>
    <row r="13" ht="16.5" customHeight="1" spans="1:19">
      <c r="A13" s="95" t="s">
        <v>82</v>
      </c>
      <c r="B13" s="95" t="s">
        <v>83</v>
      </c>
      <c r="C13" s="204">
        <f t="shared" si="0"/>
        <v>211.34</v>
      </c>
      <c r="D13" s="204">
        <f t="shared" si="1"/>
        <v>211.34</v>
      </c>
      <c r="E13" s="94">
        <v>211.34</v>
      </c>
      <c r="F13" s="94"/>
      <c r="G13" s="94"/>
      <c r="H13" s="94"/>
      <c r="I13" s="94"/>
      <c r="J13" s="94"/>
      <c r="K13" s="94"/>
      <c r="L13" s="94"/>
      <c r="M13" s="94"/>
      <c r="N13" s="327"/>
      <c r="O13" s="327"/>
      <c r="P13" s="327"/>
      <c r="Q13" s="327"/>
      <c r="R13" s="138"/>
      <c r="S13" s="138"/>
    </row>
    <row r="14" ht="16.5" customHeight="1" spans="1:19">
      <c r="A14" s="95" t="s">
        <v>84</v>
      </c>
      <c r="B14" s="95" t="s">
        <v>85</v>
      </c>
      <c r="C14" s="204">
        <f t="shared" si="0"/>
        <v>734.61</v>
      </c>
      <c r="D14" s="204">
        <f t="shared" si="1"/>
        <v>734.61</v>
      </c>
      <c r="E14" s="94">
        <v>734.61</v>
      </c>
      <c r="F14" s="94"/>
      <c r="G14" s="94"/>
      <c r="H14" s="94"/>
      <c r="I14" s="94"/>
      <c r="J14" s="94"/>
      <c r="K14" s="94"/>
      <c r="L14" s="94"/>
      <c r="M14" s="94"/>
      <c r="N14" s="327"/>
      <c r="O14" s="327"/>
      <c r="P14" s="327"/>
      <c r="Q14" s="327"/>
      <c r="R14" s="138"/>
      <c r="S14" s="138"/>
    </row>
    <row r="15" ht="16.5" customHeight="1" spans="1:19">
      <c r="A15" s="95" t="s">
        <v>86</v>
      </c>
      <c r="B15" s="95" t="s">
        <v>87</v>
      </c>
      <c r="C15" s="204">
        <f t="shared" si="0"/>
        <v>708.1</v>
      </c>
      <c r="D15" s="204">
        <f t="shared" si="1"/>
        <v>708.1</v>
      </c>
      <c r="E15" s="94">
        <v>708.1</v>
      </c>
      <c r="F15" s="94"/>
      <c r="G15" s="94"/>
      <c r="H15" s="94"/>
      <c r="I15" s="94"/>
      <c r="J15" s="94"/>
      <c r="K15" s="94"/>
      <c r="L15" s="94"/>
      <c r="M15" s="94"/>
      <c r="N15" s="327"/>
      <c r="O15" s="327"/>
      <c r="P15" s="327"/>
      <c r="Q15" s="327"/>
      <c r="R15" s="138"/>
      <c r="S15" s="138"/>
    </row>
    <row r="16" ht="16.5" customHeight="1" spans="1:19">
      <c r="A16" s="254" t="s">
        <v>57</v>
      </c>
      <c r="B16" s="323"/>
      <c r="C16" s="94">
        <f>SUM(C8:C15)</f>
        <v>51761.06</v>
      </c>
      <c r="D16" s="94">
        <f>SUM(D8:D15)</f>
        <v>51761.06</v>
      </c>
      <c r="E16" s="94">
        <f>SUM(E8:E15)</f>
        <v>17963.81</v>
      </c>
      <c r="F16" s="94">
        <f>SUM(F8:F15)</f>
        <v>33797.25</v>
      </c>
      <c r="G16" s="94"/>
      <c r="H16" s="94"/>
      <c r="I16" s="94"/>
      <c r="J16" s="94"/>
      <c r="K16" s="94"/>
      <c r="L16" s="94"/>
      <c r="M16" s="94"/>
      <c r="N16" s="96"/>
      <c r="O16" s="96"/>
      <c r="P16" s="96"/>
      <c r="Q16" s="96"/>
      <c r="R16" s="96"/>
      <c r="S16" s="96"/>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1"/>
  <sheetViews>
    <sheetView topLeftCell="A33" workbookViewId="0">
      <selection activeCell="C25" sqref="C25"/>
    </sheetView>
  </sheetViews>
  <sheetFormatPr defaultColWidth="10.6666666666667" defaultRowHeight="14.25" customHeight="1"/>
  <cols>
    <col min="1" max="1" width="16.6666666666667" style="49" customWidth="1"/>
    <col min="2" max="2" width="41.1666666666667" style="49" customWidth="1"/>
    <col min="3" max="9" width="15.1111111111111" style="49" customWidth="1"/>
    <col min="10" max="12" width="12.8333333333333" style="49" customWidth="1"/>
    <col min="13" max="16" width="12.8333333333333" style="31" customWidth="1"/>
    <col min="17" max="16384" width="10.6666666666667" style="31" customWidth="1"/>
  </cols>
  <sheetData>
    <row r="1" ht="15.75" customHeight="1" spans="12:12">
      <c r="L1" s="50"/>
    </row>
    <row r="2" ht="39" customHeight="1" spans="1:16">
      <c r="A2" s="295" t="s">
        <v>88</v>
      </c>
      <c r="B2" s="295"/>
      <c r="C2" s="295"/>
      <c r="D2" s="295"/>
      <c r="E2" s="295"/>
      <c r="F2" s="295"/>
      <c r="G2" s="295"/>
      <c r="H2" s="295"/>
      <c r="I2" s="295"/>
      <c r="J2" s="295"/>
      <c r="K2" s="295"/>
      <c r="L2" s="295"/>
      <c r="M2" s="295"/>
      <c r="N2" s="295"/>
      <c r="O2" s="295"/>
      <c r="P2" s="295"/>
    </row>
    <row r="3" s="75" customFormat="1" ht="24" customHeight="1" spans="1:16">
      <c r="A3" s="296" t="s">
        <v>1</v>
      </c>
      <c r="B3" s="53"/>
      <c r="C3" s="54"/>
      <c r="D3" s="54"/>
      <c r="E3" s="54"/>
      <c r="F3" s="54"/>
      <c r="G3" s="54"/>
      <c r="H3" s="54"/>
      <c r="I3" s="54"/>
      <c r="L3" s="304" t="s">
        <v>2</v>
      </c>
      <c r="M3" s="304"/>
      <c r="N3" s="304"/>
      <c r="O3" s="304"/>
      <c r="P3" s="304"/>
    </row>
    <row r="4" ht="32.25" customHeight="1" spans="1:16">
      <c r="A4" s="40" t="s">
        <v>89</v>
      </c>
      <c r="B4" s="40" t="s">
        <v>90</v>
      </c>
      <c r="C4" s="147" t="s">
        <v>57</v>
      </c>
      <c r="D4" s="297" t="s">
        <v>91</v>
      </c>
      <c r="E4" s="298"/>
      <c r="F4" s="297" t="s">
        <v>92</v>
      </c>
      <c r="G4" s="298"/>
      <c r="H4" s="297" t="s">
        <v>93</v>
      </c>
      <c r="I4" s="305"/>
      <c r="J4" s="298"/>
      <c r="K4" s="306" t="s">
        <v>94</v>
      </c>
      <c r="L4" s="307" t="s">
        <v>69</v>
      </c>
      <c r="M4" s="307"/>
      <c r="N4" s="307"/>
      <c r="O4" s="307"/>
      <c r="P4" s="307"/>
    </row>
    <row r="5" ht="32.25" customHeight="1" spans="1:16">
      <c r="A5" s="299"/>
      <c r="B5" s="299"/>
      <c r="C5" s="300"/>
      <c r="D5" s="42" t="s">
        <v>57</v>
      </c>
      <c r="E5" s="42" t="s">
        <v>95</v>
      </c>
      <c r="F5" s="42" t="s">
        <v>57</v>
      </c>
      <c r="G5" s="42" t="s">
        <v>95</v>
      </c>
      <c r="H5" s="42" t="s">
        <v>60</v>
      </c>
      <c r="I5" s="42" t="s">
        <v>61</v>
      </c>
      <c r="J5" s="42" t="s">
        <v>62</v>
      </c>
      <c r="K5" s="299"/>
      <c r="L5" s="299" t="s">
        <v>96</v>
      </c>
      <c r="M5" s="308" t="s">
        <v>97</v>
      </c>
      <c r="N5" s="308" t="s">
        <v>98</v>
      </c>
      <c r="O5" s="308" t="s">
        <v>99</v>
      </c>
      <c r="P5" s="308" t="s">
        <v>100</v>
      </c>
    </row>
    <row r="6" ht="16.5" customHeight="1" spans="1:16">
      <c r="A6" s="64">
        <v>1</v>
      </c>
      <c r="B6" s="64">
        <v>2</v>
      </c>
      <c r="C6" s="64">
        <v>3</v>
      </c>
      <c r="D6" s="64">
        <v>4</v>
      </c>
      <c r="E6" s="64">
        <v>5</v>
      </c>
      <c r="F6" s="64">
        <v>6</v>
      </c>
      <c r="G6" s="64">
        <v>7</v>
      </c>
      <c r="H6" s="64">
        <v>8</v>
      </c>
      <c r="I6" s="64">
        <v>9</v>
      </c>
      <c r="J6" s="64">
        <v>10</v>
      </c>
      <c r="K6" s="64">
        <v>11</v>
      </c>
      <c r="L6" s="57">
        <v>12</v>
      </c>
      <c r="M6" s="135"/>
      <c r="N6" s="135"/>
      <c r="O6" s="135"/>
      <c r="P6" s="135"/>
    </row>
    <row r="7" ht="20.25" customHeight="1" spans="1:16">
      <c r="A7" s="206" t="s">
        <v>101</v>
      </c>
      <c r="B7" s="206" t="s">
        <v>102</v>
      </c>
      <c r="C7" s="204">
        <f t="shared" ref="C7:C37" si="0">D7+F7</f>
        <v>987.9</v>
      </c>
      <c r="D7" s="204">
        <v>987.9</v>
      </c>
      <c r="E7" s="204">
        <v>987.9</v>
      </c>
      <c r="F7" s="94"/>
      <c r="G7" s="94"/>
      <c r="H7" s="204">
        <f>D7+F7</f>
        <v>987.9</v>
      </c>
      <c r="I7" s="204"/>
      <c r="J7" s="204"/>
      <c r="K7" s="204"/>
      <c r="L7" s="309"/>
      <c r="M7" s="135"/>
      <c r="N7" s="135"/>
      <c r="O7" s="135"/>
      <c r="P7" s="135"/>
    </row>
    <row r="8" ht="20.25" customHeight="1" spans="1:16">
      <c r="A8" s="206" t="s">
        <v>103</v>
      </c>
      <c r="B8" s="206" t="s">
        <v>104</v>
      </c>
      <c r="C8" s="204">
        <f t="shared" si="0"/>
        <v>965.63</v>
      </c>
      <c r="D8" s="204">
        <v>965.63</v>
      </c>
      <c r="E8" s="204">
        <v>965.63</v>
      </c>
      <c r="F8" s="94"/>
      <c r="G8" s="94"/>
      <c r="H8" s="204">
        <f t="shared" ref="H7:H22" si="1">D8+F8</f>
        <v>965.63</v>
      </c>
      <c r="I8" s="204"/>
      <c r="J8" s="204"/>
      <c r="K8" s="204"/>
      <c r="L8" s="309"/>
      <c r="M8" s="135"/>
      <c r="N8" s="135"/>
      <c r="O8" s="135"/>
      <c r="P8" s="135"/>
    </row>
    <row r="9" ht="20.25" customHeight="1" spans="1:16">
      <c r="A9" s="206" t="s">
        <v>105</v>
      </c>
      <c r="B9" s="206" t="s">
        <v>106</v>
      </c>
      <c r="C9" s="204">
        <f t="shared" si="0"/>
        <v>115.25</v>
      </c>
      <c r="D9" s="204">
        <v>115.25</v>
      </c>
      <c r="E9" s="204">
        <v>115.25</v>
      </c>
      <c r="F9" s="94"/>
      <c r="G9" s="94"/>
      <c r="H9" s="204">
        <f t="shared" si="1"/>
        <v>115.25</v>
      </c>
      <c r="I9" s="204"/>
      <c r="J9" s="204"/>
      <c r="K9" s="204"/>
      <c r="L9" s="309"/>
      <c r="M9" s="135"/>
      <c r="N9" s="135"/>
      <c r="O9" s="135"/>
      <c r="P9" s="135"/>
    </row>
    <row r="10" ht="20.25" customHeight="1" spans="1:16">
      <c r="A10" s="206" t="s">
        <v>107</v>
      </c>
      <c r="B10" s="206" t="s">
        <v>108</v>
      </c>
      <c r="C10" s="204">
        <f t="shared" si="0"/>
        <v>508.19</v>
      </c>
      <c r="D10" s="204">
        <v>508.19</v>
      </c>
      <c r="E10" s="204">
        <v>508.19</v>
      </c>
      <c r="F10" s="94"/>
      <c r="G10" s="94"/>
      <c r="H10" s="204">
        <f t="shared" si="1"/>
        <v>508.19</v>
      </c>
      <c r="I10" s="204"/>
      <c r="J10" s="204"/>
      <c r="K10" s="204"/>
      <c r="L10" s="309"/>
      <c r="M10" s="135"/>
      <c r="N10" s="135"/>
      <c r="O10" s="135"/>
      <c r="P10" s="135"/>
    </row>
    <row r="11" ht="20.25" customHeight="1" spans="1:16">
      <c r="A11" s="206" t="s">
        <v>109</v>
      </c>
      <c r="B11" s="206" t="s">
        <v>110</v>
      </c>
      <c r="C11" s="204">
        <f t="shared" si="0"/>
        <v>342.19</v>
      </c>
      <c r="D11" s="204">
        <v>342.19</v>
      </c>
      <c r="E11" s="204">
        <v>342.19</v>
      </c>
      <c r="F11" s="94"/>
      <c r="G11" s="94"/>
      <c r="H11" s="204">
        <f t="shared" si="1"/>
        <v>342.19</v>
      </c>
      <c r="I11" s="204"/>
      <c r="J11" s="204"/>
      <c r="K11" s="204"/>
      <c r="L11" s="309"/>
      <c r="M11" s="135"/>
      <c r="N11" s="135"/>
      <c r="O11" s="135"/>
      <c r="P11" s="135"/>
    </row>
    <row r="12" ht="20.25" customHeight="1" spans="1:16">
      <c r="A12" s="206" t="s">
        <v>111</v>
      </c>
      <c r="B12" s="206" t="s">
        <v>112</v>
      </c>
      <c r="C12" s="204">
        <f t="shared" si="0"/>
        <v>9.46</v>
      </c>
      <c r="D12" s="204">
        <v>9.46</v>
      </c>
      <c r="E12" s="204">
        <v>9.46</v>
      </c>
      <c r="F12" s="94"/>
      <c r="G12" s="94"/>
      <c r="H12" s="204">
        <f t="shared" si="1"/>
        <v>9.46</v>
      </c>
      <c r="I12" s="204"/>
      <c r="J12" s="204"/>
      <c r="K12" s="204"/>
      <c r="L12" s="309"/>
      <c r="M12" s="135"/>
      <c r="N12" s="135"/>
      <c r="O12" s="135"/>
      <c r="P12" s="135"/>
    </row>
    <row r="13" ht="20.25" customHeight="1" spans="1:16">
      <c r="A13" s="206" t="s">
        <v>113</v>
      </c>
      <c r="B13" s="206" t="s">
        <v>114</v>
      </c>
      <c r="C13" s="204">
        <f t="shared" si="0"/>
        <v>3.31</v>
      </c>
      <c r="D13" s="204">
        <v>3.31</v>
      </c>
      <c r="E13" s="204">
        <v>3.31</v>
      </c>
      <c r="F13" s="94"/>
      <c r="G13" s="94"/>
      <c r="H13" s="204">
        <f t="shared" si="1"/>
        <v>3.31</v>
      </c>
      <c r="I13" s="204"/>
      <c r="J13" s="204"/>
      <c r="K13" s="204"/>
      <c r="L13" s="309"/>
      <c r="M13" s="135"/>
      <c r="N13" s="135"/>
      <c r="O13" s="135"/>
      <c r="P13" s="135"/>
    </row>
    <row r="14" ht="20.25" customHeight="1" spans="1:16">
      <c r="A14" s="206" t="s">
        <v>115</v>
      </c>
      <c r="B14" s="206" t="s">
        <v>116</v>
      </c>
      <c r="C14" s="204">
        <f t="shared" si="0"/>
        <v>6.15</v>
      </c>
      <c r="D14" s="204">
        <v>6.15</v>
      </c>
      <c r="E14" s="204">
        <v>6.15</v>
      </c>
      <c r="F14" s="94"/>
      <c r="G14" s="94"/>
      <c r="H14" s="204">
        <f t="shared" si="1"/>
        <v>6.15</v>
      </c>
      <c r="I14" s="204"/>
      <c r="J14" s="204"/>
      <c r="K14" s="204"/>
      <c r="L14" s="309"/>
      <c r="M14" s="135"/>
      <c r="N14" s="135"/>
      <c r="O14" s="135"/>
      <c r="P14" s="135"/>
    </row>
    <row r="15" ht="20.25" customHeight="1" spans="1:16">
      <c r="A15" s="206" t="s">
        <v>117</v>
      </c>
      <c r="B15" s="206" t="s">
        <v>118</v>
      </c>
      <c r="C15" s="204">
        <f t="shared" si="0"/>
        <v>12.81</v>
      </c>
      <c r="D15" s="204">
        <v>12.81</v>
      </c>
      <c r="E15" s="204">
        <v>12.81</v>
      </c>
      <c r="F15" s="94"/>
      <c r="G15" s="94"/>
      <c r="H15" s="204">
        <f t="shared" si="1"/>
        <v>12.81</v>
      </c>
      <c r="I15" s="204"/>
      <c r="J15" s="204"/>
      <c r="K15" s="204"/>
      <c r="L15" s="309"/>
      <c r="M15" s="135"/>
      <c r="N15" s="135"/>
      <c r="O15" s="135"/>
      <c r="P15" s="135"/>
    </row>
    <row r="16" ht="20.25" customHeight="1" spans="1:16">
      <c r="A16" s="206" t="s">
        <v>119</v>
      </c>
      <c r="B16" s="206" t="s">
        <v>120</v>
      </c>
      <c r="C16" s="204">
        <f t="shared" si="0"/>
        <v>12.81</v>
      </c>
      <c r="D16" s="204">
        <v>12.81</v>
      </c>
      <c r="E16" s="204">
        <v>12.81</v>
      </c>
      <c r="F16" s="94"/>
      <c r="G16" s="94"/>
      <c r="H16" s="204">
        <f t="shared" si="1"/>
        <v>12.81</v>
      </c>
      <c r="I16" s="204"/>
      <c r="J16" s="204"/>
      <c r="K16" s="204"/>
      <c r="L16" s="309"/>
      <c r="M16" s="135"/>
      <c r="N16" s="135"/>
      <c r="O16" s="135"/>
      <c r="P16" s="135"/>
    </row>
    <row r="17" ht="20.25" customHeight="1" spans="1:16">
      <c r="A17" s="206" t="s">
        <v>121</v>
      </c>
      <c r="B17" s="206" t="s">
        <v>122</v>
      </c>
      <c r="C17" s="204">
        <f t="shared" si="0"/>
        <v>267.9</v>
      </c>
      <c r="D17" s="204">
        <v>267.9</v>
      </c>
      <c r="E17" s="204">
        <v>267.9</v>
      </c>
      <c r="F17" s="94"/>
      <c r="G17" s="94"/>
      <c r="H17" s="204">
        <f t="shared" si="1"/>
        <v>267.9</v>
      </c>
      <c r="I17" s="204"/>
      <c r="J17" s="204"/>
      <c r="K17" s="204"/>
      <c r="L17" s="309"/>
      <c r="M17" s="135"/>
      <c r="N17" s="135"/>
      <c r="O17" s="135"/>
      <c r="P17" s="135"/>
    </row>
    <row r="18" ht="20.25" customHeight="1" spans="1:16">
      <c r="A18" s="206" t="s">
        <v>123</v>
      </c>
      <c r="B18" s="206" t="s">
        <v>124</v>
      </c>
      <c r="C18" s="204">
        <f t="shared" si="0"/>
        <v>267.9</v>
      </c>
      <c r="D18" s="204">
        <v>267.9</v>
      </c>
      <c r="E18" s="204">
        <v>267.9</v>
      </c>
      <c r="F18" s="94"/>
      <c r="G18" s="94"/>
      <c r="H18" s="204">
        <f t="shared" si="1"/>
        <v>267.9</v>
      </c>
      <c r="I18" s="204"/>
      <c r="J18" s="204"/>
      <c r="K18" s="204"/>
      <c r="L18" s="309"/>
      <c r="M18" s="135"/>
      <c r="N18" s="135"/>
      <c r="O18" s="135"/>
      <c r="P18" s="135"/>
    </row>
    <row r="19" ht="20.25" customHeight="1" spans="1:16">
      <c r="A19" s="206" t="s">
        <v>125</v>
      </c>
      <c r="B19" s="206" t="s">
        <v>126</v>
      </c>
      <c r="C19" s="204">
        <f t="shared" si="0"/>
        <v>116.71</v>
      </c>
      <c r="D19" s="204">
        <v>116.71</v>
      </c>
      <c r="E19" s="204">
        <v>116.71</v>
      </c>
      <c r="F19" s="94"/>
      <c r="G19" s="94"/>
      <c r="H19" s="204">
        <f t="shared" si="1"/>
        <v>116.71</v>
      </c>
      <c r="I19" s="204"/>
      <c r="J19" s="204"/>
      <c r="K19" s="204"/>
      <c r="L19" s="309"/>
      <c r="M19" s="135"/>
      <c r="N19" s="135"/>
      <c r="O19" s="135"/>
      <c r="P19" s="135"/>
    </row>
    <row r="20" ht="20.25" customHeight="1" spans="1:16">
      <c r="A20" s="206" t="s">
        <v>127</v>
      </c>
      <c r="B20" s="206" t="s">
        <v>128</v>
      </c>
      <c r="C20" s="204">
        <f t="shared" si="0"/>
        <v>104.09</v>
      </c>
      <c r="D20" s="204">
        <v>104.09</v>
      </c>
      <c r="E20" s="204">
        <v>104.09</v>
      </c>
      <c r="F20" s="94"/>
      <c r="G20" s="94"/>
      <c r="H20" s="204">
        <f t="shared" si="1"/>
        <v>104.09</v>
      </c>
      <c r="I20" s="204"/>
      <c r="J20" s="204"/>
      <c r="K20" s="204"/>
      <c r="L20" s="309"/>
      <c r="M20" s="135"/>
      <c r="N20" s="135"/>
      <c r="O20" s="135"/>
      <c r="P20" s="135"/>
    </row>
    <row r="21" ht="20.25" customHeight="1" spans="1:16">
      <c r="A21" s="206" t="s">
        <v>129</v>
      </c>
      <c r="B21" s="206" t="s">
        <v>130</v>
      </c>
      <c r="C21" s="204">
        <f t="shared" si="0"/>
        <v>25.33</v>
      </c>
      <c r="D21" s="204">
        <v>25.33</v>
      </c>
      <c r="E21" s="204">
        <v>25.33</v>
      </c>
      <c r="F21" s="94"/>
      <c r="G21" s="94"/>
      <c r="H21" s="204">
        <f t="shared" si="1"/>
        <v>25.33</v>
      </c>
      <c r="I21" s="204"/>
      <c r="J21" s="204"/>
      <c r="K21" s="204"/>
      <c r="L21" s="309"/>
      <c r="M21" s="135"/>
      <c r="N21" s="135"/>
      <c r="O21" s="135"/>
      <c r="P21" s="135"/>
    </row>
    <row r="22" ht="20.25" customHeight="1" spans="1:16">
      <c r="A22" s="206" t="s">
        <v>131</v>
      </c>
      <c r="B22" s="206" t="s">
        <v>132</v>
      </c>
      <c r="C22" s="204">
        <f t="shared" si="0"/>
        <v>21.77</v>
      </c>
      <c r="D22" s="204">
        <v>21.77</v>
      </c>
      <c r="E22" s="204">
        <v>21.77</v>
      </c>
      <c r="F22" s="94"/>
      <c r="G22" s="94"/>
      <c r="H22" s="204">
        <f t="shared" si="1"/>
        <v>21.77</v>
      </c>
      <c r="I22" s="204"/>
      <c r="J22" s="204"/>
      <c r="K22" s="204"/>
      <c r="L22" s="309"/>
      <c r="M22" s="135"/>
      <c r="N22" s="135"/>
      <c r="O22" s="135"/>
      <c r="P22" s="135"/>
    </row>
    <row r="23" ht="20.25" customHeight="1" spans="1:16">
      <c r="A23" s="206" t="s">
        <v>133</v>
      </c>
      <c r="B23" s="206" t="s">
        <v>134</v>
      </c>
      <c r="C23" s="204">
        <f>D23+F23</f>
        <v>50238.5</v>
      </c>
      <c r="D23" s="204">
        <v>3174.25</v>
      </c>
      <c r="E23" s="204">
        <v>3174.25</v>
      </c>
      <c r="F23" s="204">
        <f>F24+F32</f>
        <v>47064.25</v>
      </c>
      <c r="G23" s="204">
        <f>G24+G32</f>
        <v>47064.25</v>
      </c>
      <c r="H23" s="204">
        <f>H24</f>
        <v>16441.25</v>
      </c>
      <c r="I23" s="94">
        <v>33797.25</v>
      </c>
      <c r="J23" s="204"/>
      <c r="K23" s="204"/>
      <c r="L23" s="309"/>
      <c r="M23" s="135"/>
      <c r="N23" s="135"/>
      <c r="O23" s="135"/>
      <c r="P23" s="135"/>
    </row>
    <row r="24" ht="20.25" customHeight="1" spans="1:16">
      <c r="A24" s="206" t="s">
        <v>135</v>
      </c>
      <c r="B24" s="206" t="s">
        <v>136</v>
      </c>
      <c r="C24" s="204">
        <f>D24+F24</f>
        <v>16441.25</v>
      </c>
      <c r="D24" s="204">
        <v>3174.25</v>
      </c>
      <c r="E24" s="204">
        <v>3174.25</v>
      </c>
      <c r="F24" s="204">
        <f t="shared" ref="F24:H24" si="2">SUM(F25:F31)</f>
        <v>13267</v>
      </c>
      <c r="G24" s="204">
        <f t="shared" si="2"/>
        <v>13267</v>
      </c>
      <c r="H24" s="204">
        <f>SUM(H25:H31)</f>
        <v>16441.25</v>
      </c>
      <c r="I24" s="94"/>
      <c r="J24" s="204"/>
      <c r="K24" s="204"/>
      <c r="L24" s="309"/>
      <c r="M24" s="135"/>
      <c r="N24" s="135"/>
      <c r="O24" s="135"/>
      <c r="P24" s="135"/>
    </row>
    <row r="25" s="294" customFormat="1" ht="20.25" customHeight="1" spans="1:16">
      <c r="A25" s="301" t="s">
        <v>137</v>
      </c>
      <c r="B25" s="301" t="s">
        <v>138</v>
      </c>
      <c r="C25" s="302">
        <f t="shared" si="0"/>
        <v>662.74</v>
      </c>
      <c r="D25" s="302">
        <v>662.74</v>
      </c>
      <c r="E25" s="302">
        <v>662.74</v>
      </c>
      <c r="F25" s="302"/>
      <c r="G25" s="302"/>
      <c r="H25" s="302">
        <f t="shared" ref="H25:H31" si="3">D25+F25</f>
        <v>662.74</v>
      </c>
      <c r="I25" s="310"/>
      <c r="J25" s="302"/>
      <c r="K25" s="302"/>
      <c r="L25" s="311"/>
      <c r="M25" s="312"/>
      <c r="N25" s="312"/>
      <c r="O25" s="312"/>
      <c r="P25" s="312"/>
    </row>
    <row r="26" s="294" customFormat="1" ht="20.25" customHeight="1" spans="1:16">
      <c r="A26" s="301" t="s">
        <v>139</v>
      </c>
      <c r="B26" s="301" t="s">
        <v>140</v>
      </c>
      <c r="C26" s="302">
        <f t="shared" si="0"/>
        <v>2408.2</v>
      </c>
      <c r="D26" s="302">
        <v>869.2</v>
      </c>
      <c r="E26" s="302">
        <v>869.2</v>
      </c>
      <c r="F26" s="302">
        <v>1539</v>
      </c>
      <c r="G26" s="302">
        <v>1539</v>
      </c>
      <c r="H26" s="302">
        <f t="shared" si="3"/>
        <v>2408.2</v>
      </c>
      <c r="I26" s="310"/>
      <c r="J26" s="302"/>
      <c r="K26" s="302"/>
      <c r="L26" s="311"/>
      <c r="M26" s="312"/>
      <c r="N26" s="312"/>
      <c r="O26" s="312"/>
      <c r="P26" s="312"/>
    </row>
    <row r="27" s="294" customFormat="1" ht="20.25" customHeight="1" spans="1:16">
      <c r="A27" s="301" t="s">
        <v>141</v>
      </c>
      <c r="B27" s="301" t="s">
        <v>142</v>
      </c>
      <c r="C27" s="302">
        <f t="shared" si="0"/>
        <v>7297.31</v>
      </c>
      <c r="D27" s="302">
        <v>1642.31</v>
      </c>
      <c r="E27" s="302">
        <v>1642.31</v>
      </c>
      <c r="F27" s="302">
        <v>5655</v>
      </c>
      <c r="G27" s="302">
        <v>5655</v>
      </c>
      <c r="H27" s="302">
        <f t="shared" si="3"/>
        <v>7297.31</v>
      </c>
      <c r="I27" s="310"/>
      <c r="J27" s="302"/>
      <c r="K27" s="302"/>
      <c r="L27" s="311"/>
      <c r="M27" s="312"/>
      <c r="N27" s="312"/>
      <c r="O27" s="312"/>
      <c r="P27" s="312"/>
    </row>
    <row r="28" s="294" customFormat="1" ht="20.25" customHeight="1" spans="1:16">
      <c r="A28" s="301" t="s">
        <v>143</v>
      </c>
      <c r="B28" s="301" t="s">
        <v>144</v>
      </c>
      <c r="C28" s="302">
        <f t="shared" si="0"/>
        <v>47</v>
      </c>
      <c r="D28" s="302"/>
      <c r="E28" s="302"/>
      <c r="F28" s="302">
        <v>47</v>
      </c>
      <c r="G28" s="302">
        <v>47</v>
      </c>
      <c r="H28" s="302">
        <f t="shared" si="3"/>
        <v>47</v>
      </c>
      <c r="I28" s="310"/>
      <c r="J28" s="302"/>
      <c r="K28" s="302"/>
      <c r="L28" s="311"/>
      <c r="M28" s="312"/>
      <c r="N28" s="312"/>
      <c r="O28" s="312"/>
      <c r="P28" s="312"/>
    </row>
    <row r="29" s="294" customFormat="1" ht="20.25" customHeight="1" spans="1:16">
      <c r="A29" s="301" t="s">
        <v>145</v>
      </c>
      <c r="B29" s="301" t="s">
        <v>146</v>
      </c>
      <c r="C29" s="302">
        <f t="shared" si="0"/>
        <v>3730</v>
      </c>
      <c r="D29" s="302"/>
      <c r="E29" s="302"/>
      <c r="F29" s="302">
        <v>3730</v>
      </c>
      <c r="G29" s="302">
        <v>3730</v>
      </c>
      <c r="H29" s="302">
        <f t="shared" si="3"/>
        <v>3730</v>
      </c>
      <c r="I29" s="310"/>
      <c r="J29" s="302"/>
      <c r="K29" s="302"/>
      <c r="L29" s="311"/>
      <c r="M29" s="312"/>
      <c r="N29" s="312"/>
      <c r="O29" s="312"/>
      <c r="P29" s="312"/>
    </row>
    <row r="30" s="294" customFormat="1" ht="20.25" customHeight="1" spans="1:16">
      <c r="A30" s="301" t="s">
        <v>147</v>
      </c>
      <c r="B30" s="301" t="s">
        <v>148</v>
      </c>
      <c r="C30" s="302">
        <f t="shared" si="0"/>
        <v>160</v>
      </c>
      <c r="D30" s="302"/>
      <c r="E30" s="302"/>
      <c r="F30" s="302">
        <v>160</v>
      </c>
      <c r="G30" s="302">
        <v>160</v>
      </c>
      <c r="H30" s="302">
        <f t="shared" si="3"/>
        <v>160</v>
      </c>
      <c r="I30" s="310"/>
      <c r="J30" s="302"/>
      <c r="K30" s="302"/>
      <c r="L30" s="311"/>
      <c r="M30" s="312"/>
      <c r="N30" s="312"/>
      <c r="O30" s="312"/>
      <c r="P30" s="312"/>
    </row>
    <row r="31" s="294" customFormat="1" ht="20.25" customHeight="1" spans="1:16">
      <c r="A31" s="301" t="s">
        <v>149</v>
      </c>
      <c r="B31" s="301" t="s">
        <v>150</v>
      </c>
      <c r="C31" s="302">
        <f t="shared" si="0"/>
        <v>2136</v>
      </c>
      <c r="D31" s="302"/>
      <c r="E31" s="302"/>
      <c r="F31" s="302">
        <v>2136</v>
      </c>
      <c r="G31" s="302">
        <v>2136</v>
      </c>
      <c r="H31" s="302">
        <f t="shared" si="3"/>
        <v>2136</v>
      </c>
      <c r="I31" s="310"/>
      <c r="J31" s="302"/>
      <c r="K31" s="302"/>
      <c r="L31" s="311"/>
      <c r="M31" s="312"/>
      <c r="N31" s="312"/>
      <c r="O31" s="312"/>
      <c r="P31" s="312"/>
    </row>
    <row r="32" ht="20.25" customHeight="1" spans="1:16">
      <c r="A32" s="206" t="s">
        <v>151</v>
      </c>
      <c r="B32" s="206" t="s">
        <v>152</v>
      </c>
      <c r="C32" s="204">
        <f t="shared" si="0"/>
        <v>33797.25</v>
      </c>
      <c r="D32" s="204"/>
      <c r="E32" s="204"/>
      <c r="F32" s="94">
        <v>33797.25</v>
      </c>
      <c r="G32" s="94">
        <v>33797.25</v>
      </c>
      <c r="H32" s="204"/>
      <c r="I32" s="94">
        <v>33797.25</v>
      </c>
      <c r="J32" s="204"/>
      <c r="K32" s="204"/>
      <c r="L32" s="309"/>
      <c r="M32" s="135"/>
      <c r="N32" s="135"/>
      <c r="O32" s="135"/>
      <c r="P32" s="135"/>
    </row>
    <row r="33" ht="20.25" customHeight="1" spans="1:16">
      <c r="A33" s="206" t="s">
        <v>153</v>
      </c>
      <c r="B33" s="206" t="s">
        <v>154</v>
      </c>
      <c r="C33" s="204">
        <f t="shared" si="0"/>
        <v>33797.25</v>
      </c>
      <c r="D33" s="204"/>
      <c r="E33" s="204"/>
      <c r="F33" s="94">
        <v>33797.25</v>
      </c>
      <c r="G33" s="94">
        <v>33797.25</v>
      </c>
      <c r="H33" s="204"/>
      <c r="I33" s="94">
        <v>33797.25</v>
      </c>
      <c r="J33" s="204"/>
      <c r="K33" s="204"/>
      <c r="L33" s="309"/>
      <c r="M33" s="135"/>
      <c r="N33" s="135"/>
      <c r="O33" s="135"/>
      <c r="P33" s="135"/>
    </row>
    <row r="34" ht="20.25" customHeight="1" spans="1:16">
      <c r="A34" s="206" t="s">
        <v>155</v>
      </c>
      <c r="B34" s="206" t="s">
        <v>156</v>
      </c>
      <c r="C34" s="204">
        <f t="shared" si="0"/>
        <v>266.76</v>
      </c>
      <c r="D34" s="204">
        <v>266.76</v>
      </c>
      <c r="E34" s="204">
        <v>266.76</v>
      </c>
      <c r="F34" s="204"/>
      <c r="G34" s="204"/>
      <c r="H34" s="204">
        <f t="shared" ref="H34:H36" si="4">D34+F34</f>
        <v>266.76</v>
      </c>
      <c r="I34" s="94"/>
      <c r="J34" s="204"/>
      <c r="K34" s="204"/>
      <c r="L34" s="309"/>
      <c r="M34" s="135"/>
      <c r="N34" s="135"/>
      <c r="O34" s="135"/>
      <c r="P34" s="135"/>
    </row>
    <row r="35" ht="20.25" customHeight="1" spans="1:16">
      <c r="A35" s="206" t="s">
        <v>157</v>
      </c>
      <c r="B35" s="206" t="s">
        <v>158</v>
      </c>
      <c r="C35" s="204">
        <f t="shared" si="0"/>
        <v>266.76</v>
      </c>
      <c r="D35" s="204">
        <v>266.76</v>
      </c>
      <c r="E35" s="204">
        <v>266.76</v>
      </c>
      <c r="F35" s="204"/>
      <c r="G35" s="204"/>
      <c r="H35" s="204">
        <f t="shared" si="4"/>
        <v>266.76</v>
      </c>
      <c r="I35" s="94"/>
      <c r="J35" s="204"/>
      <c r="K35" s="204"/>
      <c r="L35" s="309"/>
      <c r="M35" s="135"/>
      <c r="N35" s="135"/>
      <c r="O35" s="135"/>
      <c r="P35" s="135"/>
    </row>
    <row r="36" ht="20.25" customHeight="1" spans="1:16">
      <c r="A36" s="206" t="s">
        <v>159</v>
      </c>
      <c r="B36" s="206" t="s">
        <v>160</v>
      </c>
      <c r="C36" s="204">
        <f t="shared" si="0"/>
        <v>266.76</v>
      </c>
      <c r="D36" s="204">
        <v>266.76</v>
      </c>
      <c r="E36" s="204">
        <v>266.76</v>
      </c>
      <c r="F36" s="204"/>
      <c r="G36" s="204"/>
      <c r="H36" s="204">
        <f t="shared" si="4"/>
        <v>266.76</v>
      </c>
      <c r="I36" s="94"/>
      <c r="J36" s="204"/>
      <c r="K36" s="204"/>
      <c r="L36" s="309"/>
      <c r="M36" s="135"/>
      <c r="N36" s="135"/>
      <c r="O36" s="135"/>
      <c r="P36" s="135"/>
    </row>
    <row r="37" s="81" customFormat="1" ht="16.5" customHeight="1" spans="1:16">
      <c r="A37" s="178" t="s">
        <v>161</v>
      </c>
      <c r="B37" s="303" t="s">
        <v>161</v>
      </c>
      <c r="C37" s="281">
        <f t="shared" si="0"/>
        <v>51761.06</v>
      </c>
      <c r="D37" s="100">
        <f>D7+D17+D23+D34</f>
        <v>4696.81</v>
      </c>
      <c r="E37" s="100">
        <f>E7+E17+E23+E34</f>
        <v>4696.81</v>
      </c>
      <c r="F37" s="100">
        <f>F7+F17+F23+F34</f>
        <v>47064.25</v>
      </c>
      <c r="G37" s="100">
        <f>G7+G17+G23+G34</f>
        <v>47064.25</v>
      </c>
      <c r="H37" s="100">
        <f>H7+H17+H23+H34</f>
        <v>17963.81</v>
      </c>
      <c r="I37" s="100">
        <f>I7+I17+I23+I34</f>
        <v>33797.25</v>
      </c>
      <c r="J37" s="204"/>
      <c r="K37" s="100"/>
      <c r="L37" s="313"/>
      <c r="M37" s="314"/>
      <c r="N37" s="314"/>
      <c r="O37" s="314"/>
      <c r="P37" s="314"/>
    </row>
    <row r="39" customHeight="1" spans="3:9">
      <c r="C39" s="282"/>
      <c r="D39" s="282"/>
      <c r="E39" s="282"/>
      <c r="F39" s="282"/>
      <c r="G39" s="282"/>
      <c r="H39" s="282"/>
      <c r="I39" s="282"/>
    </row>
    <row r="41" customHeight="1" spans="8:8">
      <c r="H41" s="282"/>
    </row>
  </sheetData>
  <mergeCells count="12">
    <mergeCell ref="A2:P2"/>
    <mergeCell ref="A3:I3"/>
    <mergeCell ref="L3:P3"/>
    <mergeCell ref="D4:E4"/>
    <mergeCell ref="F4:G4"/>
    <mergeCell ref="H4:J4"/>
    <mergeCell ref="L4:P4"/>
    <mergeCell ref="A37:B37"/>
    <mergeCell ref="A4:A5"/>
    <mergeCell ref="B4:B5"/>
    <mergeCell ref="C4:C5"/>
    <mergeCell ref="K4:K5"/>
  </mergeCells>
  <printOptions horizontalCentered="1"/>
  <pageMargins left="0.385416666666667" right="0.385416666666667" top="0.510416666666667" bottom="0.510416666666667" header="0.3125" footer="0.3125"/>
  <pageSetup paperSize="9" scale="6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9" workbookViewId="0">
      <selection activeCell="C17" sqref="C17"/>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16383" width="10.6666666666667" style="31" customWidth="1"/>
    <col min="16384" max="16384" width="10.6666666666667" style="31"/>
  </cols>
  <sheetData>
    <row r="1" customHeight="1" spans="4:4">
      <c r="D1" s="4"/>
    </row>
    <row r="2" ht="36" customHeight="1" spans="1:4">
      <c r="A2" s="273" t="s">
        <v>162</v>
      </c>
      <c r="B2" s="273"/>
      <c r="C2" s="273"/>
      <c r="D2" s="273"/>
    </row>
    <row r="3" s="30" customFormat="1" ht="24" customHeight="1" spans="1:4">
      <c r="A3" s="34" t="s">
        <v>1</v>
      </c>
      <c r="B3" s="283"/>
      <c r="C3" s="283"/>
      <c r="D3" s="137" t="s">
        <v>2</v>
      </c>
    </row>
    <row r="4" ht="19.5" customHeight="1" spans="1:4">
      <c r="A4" s="57" t="s">
        <v>3</v>
      </c>
      <c r="B4" s="163"/>
      <c r="C4" s="57" t="s">
        <v>4</v>
      </c>
      <c r="D4" s="163"/>
    </row>
    <row r="5" ht="21.75" customHeight="1" spans="1:4">
      <c r="A5" s="56" t="s">
        <v>5</v>
      </c>
      <c r="B5" s="276" t="s">
        <v>6</v>
      </c>
      <c r="C5" s="56" t="s">
        <v>163</v>
      </c>
      <c r="D5" s="276" t="s">
        <v>6</v>
      </c>
    </row>
    <row r="6" ht="17.25" customHeight="1" spans="1:4">
      <c r="A6" s="59"/>
      <c r="B6" s="90"/>
      <c r="C6" s="59"/>
      <c r="D6" s="90"/>
    </row>
    <row r="7" ht="18" customHeight="1" spans="1:4">
      <c r="A7" s="284" t="s">
        <v>164</v>
      </c>
      <c r="B7" s="285">
        <f>B8+B16</f>
        <v>51761.06</v>
      </c>
      <c r="C7" s="286" t="s">
        <v>165</v>
      </c>
      <c r="D7" s="94">
        <v>51761.06</v>
      </c>
    </row>
    <row r="8" ht="18" customHeight="1" spans="1:4">
      <c r="A8" s="287" t="s">
        <v>166</v>
      </c>
      <c r="B8" s="285">
        <v>17963.81</v>
      </c>
      <c r="C8" s="286" t="s">
        <v>167</v>
      </c>
      <c r="D8" s="94"/>
    </row>
    <row r="9" ht="18" customHeight="1" spans="1:4">
      <c r="A9" s="287" t="s">
        <v>168</v>
      </c>
      <c r="B9" s="285">
        <v>5563.81</v>
      </c>
      <c r="C9" s="286" t="s">
        <v>169</v>
      </c>
      <c r="D9" s="94"/>
    </row>
    <row r="10" ht="18" customHeight="1" spans="1:4">
      <c r="A10" s="287" t="s">
        <v>170</v>
      </c>
      <c r="B10" s="285"/>
      <c r="C10" s="286" t="s">
        <v>171</v>
      </c>
      <c r="D10" s="94"/>
    </row>
    <row r="11" ht="18" customHeight="1" spans="1:4">
      <c r="A11" s="287" t="s">
        <v>172</v>
      </c>
      <c r="B11" s="285"/>
      <c r="C11" s="286" t="s">
        <v>173</v>
      </c>
      <c r="D11" s="94"/>
    </row>
    <row r="12" ht="18" customHeight="1" spans="1:4">
      <c r="A12" s="287" t="s">
        <v>174</v>
      </c>
      <c r="B12" s="285"/>
      <c r="C12" s="286" t="s">
        <v>175</v>
      </c>
      <c r="D12" s="94"/>
    </row>
    <row r="13" ht="18" customHeight="1" spans="1:4">
      <c r="A13" s="287" t="s">
        <v>176</v>
      </c>
      <c r="B13" s="285"/>
      <c r="C13" s="286" t="s">
        <v>177</v>
      </c>
      <c r="D13" s="94"/>
    </row>
    <row r="14" ht="18" customHeight="1" spans="1:4">
      <c r="A14" s="287" t="s">
        <v>178</v>
      </c>
      <c r="B14" s="285">
        <v>12400</v>
      </c>
      <c r="C14" s="286" t="s">
        <v>179</v>
      </c>
      <c r="D14" s="94"/>
    </row>
    <row r="15" ht="18" customHeight="1" spans="1:4">
      <c r="A15" s="287" t="s">
        <v>180</v>
      </c>
      <c r="B15" s="285"/>
      <c r="C15" s="286" t="s">
        <v>181</v>
      </c>
      <c r="D15" s="94">
        <v>987.9</v>
      </c>
    </row>
    <row r="16" ht="18" customHeight="1" spans="1:4">
      <c r="A16" s="287" t="s">
        <v>182</v>
      </c>
      <c r="B16" s="285">
        <v>33797.25</v>
      </c>
      <c r="C16" s="286" t="s">
        <v>183</v>
      </c>
      <c r="D16" s="94"/>
    </row>
    <row r="17" ht="18" customHeight="1" spans="1:4">
      <c r="A17" s="287" t="s">
        <v>168</v>
      </c>
      <c r="B17" s="285">
        <v>9747.25</v>
      </c>
      <c r="C17" s="286" t="s">
        <v>184</v>
      </c>
      <c r="D17" s="94">
        <v>267.9</v>
      </c>
    </row>
    <row r="18" ht="18" customHeight="1" spans="1:4">
      <c r="A18" s="287" t="s">
        <v>185</v>
      </c>
      <c r="B18" s="285">
        <v>24050</v>
      </c>
      <c r="C18" s="286" t="s">
        <v>186</v>
      </c>
      <c r="D18" s="94"/>
    </row>
    <row r="19" ht="18" customHeight="1" spans="1:4">
      <c r="A19" s="287" t="s">
        <v>187</v>
      </c>
      <c r="B19" s="285"/>
      <c r="C19" s="286" t="s">
        <v>188</v>
      </c>
      <c r="D19" s="94"/>
    </row>
    <row r="20" ht="18" customHeight="1" spans="1:4">
      <c r="A20" s="287" t="s">
        <v>189</v>
      </c>
      <c r="B20" s="288"/>
      <c r="C20" s="286" t="s">
        <v>190</v>
      </c>
      <c r="D20" s="94">
        <v>50238.5</v>
      </c>
    </row>
    <row r="21" ht="18" customHeight="1" spans="1:4">
      <c r="A21" s="289" t="s">
        <v>191</v>
      </c>
      <c r="B21" s="288"/>
      <c r="C21" s="286" t="s">
        <v>192</v>
      </c>
      <c r="D21" s="94"/>
    </row>
    <row r="22" ht="18" customHeight="1" spans="1:4">
      <c r="A22" s="289" t="s">
        <v>166</v>
      </c>
      <c r="B22" s="288"/>
      <c r="C22" s="286" t="s">
        <v>193</v>
      </c>
      <c r="D22" s="94"/>
    </row>
    <row r="23" ht="18" customHeight="1" spans="1:4">
      <c r="A23" s="289" t="s">
        <v>182</v>
      </c>
      <c r="B23" s="288"/>
      <c r="C23" s="286" t="s">
        <v>194</v>
      </c>
      <c r="D23" s="94"/>
    </row>
    <row r="24" ht="18" customHeight="1" spans="1:4">
      <c r="A24" s="289" t="s">
        <v>189</v>
      </c>
      <c r="B24" s="288"/>
      <c r="C24" s="286" t="s">
        <v>195</v>
      </c>
      <c r="D24" s="94"/>
    </row>
    <row r="25" ht="18" customHeight="1" spans="1:4">
      <c r="A25" s="288"/>
      <c r="B25" s="288"/>
      <c r="C25" s="286" t="s">
        <v>196</v>
      </c>
      <c r="D25" s="94"/>
    </row>
    <row r="26" ht="18" customHeight="1" spans="1:4">
      <c r="A26" s="288"/>
      <c r="B26" s="288"/>
      <c r="C26" s="286" t="s">
        <v>197</v>
      </c>
      <c r="D26" s="94"/>
    </row>
    <row r="27" ht="18" customHeight="1" spans="1:4">
      <c r="A27" s="288"/>
      <c r="B27" s="288"/>
      <c r="C27" s="286" t="s">
        <v>198</v>
      </c>
      <c r="D27" s="94">
        <v>266.76</v>
      </c>
    </row>
    <row r="28" ht="18" customHeight="1" spans="1:4">
      <c r="A28" s="288"/>
      <c r="B28" s="288"/>
      <c r="C28" s="286" t="s">
        <v>199</v>
      </c>
      <c r="D28" s="94"/>
    </row>
    <row r="29" ht="18" customHeight="1" spans="1:4">
      <c r="A29" s="288"/>
      <c r="B29" s="288"/>
      <c r="C29" s="286" t="s">
        <v>200</v>
      </c>
      <c r="D29" s="94"/>
    </row>
    <row r="30" ht="18" customHeight="1" spans="1:4">
      <c r="A30" s="288"/>
      <c r="B30" s="288"/>
      <c r="C30" s="286" t="s">
        <v>201</v>
      </c>
      <c r="D30" s="94"/>
    </row>
    <row r="31" ht="18" customHeight="1" spans="1:4">
      <c r="A31" s="288"/>
      <c r="B31" s="288"/>
      <c r="C31" s="286" t="s">
        <v>202</v>
      </c>
      <c r="D31" s="94"/>
    </row>
    <row r="32" ht="18" customHeight="1" spans="1:4">
      <c r="A32" s="288"/>
      <c r="B32" s="288"/>
      <c r="C32" s="286" t="s">
        <v>203</v>
      </c>
      <c r="D32" s="94"/>
    </row>
    <row r="33" ht="18" customHeight="1" spans="1:4">
      <c r="A33" s="288"/>
      <c r="B33" s="288"/>
      <c r="C33" s="286" t="s">
        <v>204</v>
      </c>
      <c r="D33" s="94"/>
    </row>
    <row r="34" ht="18" customHeight="1" spans="1:4">
      <c r="A34" s="288"/>
      <c r="B34" s="288"/>
      <c r="C34" s="286" t="s">
        <v>205</v>
      </c>
      <c r="D34" s="94"/>
    </row>
    <row r="35" ht="18" customHeight="1" spans="1:4">
      <c r="A35" s="288"/>
      <c r="B35" s="288"/>
      <c r="C35" s="286" t="s">
        <v>206</v>
      </c>
      <c r="D35" s="94"/>
    </row>
    <row r="36" ht="18" customHeight="1" spans="1:4">
      <c r="A36" s="288"/>
      <c r="B36" s="288"/>
      <c r="C36" s="286" t="s">
        <v>207</v>
      </c>
      <c r="D36" s="94"/>
    </row>
    <row r="37" ht="18" customHeight="1" spans="1:4">
      <c r="A37" s="290"/>
      <c r="B37" s="291"/>
      <c r="C37" s="286" t="s">
        <v>208</v>
      </c>
      <c r="D37" s="94"/>
    </row>
    <row r="38" ht="18" customHeight="1" spans="1:4">
      <c r="A38" s="290"/>
      <c r="B38" s="291"/>
      <c r="C38" s="292" t="s">
        <v>209</v>
      </c>
      <c r="D38" s="291"/>
    </row>
    <row r="39" ht="18" customHeight="1" spans="1:4">
      <c r="A39" s="293" t="s">
        <v>210</v>
      </c>
      <c r="B39" s="281">
        <f>B7+B15+B19</f>
        <v>51761.06</v>
      </c>
      <c r="C39" s="290" t="s">
        <v>52</v>
      </c>
      <c r="D39" s="281">
        <f>D15+D17+D20+D27</f>
        <v>51761.06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7"/>
  <sheetViews>
    <sheetView topLeftCell="B1" workbookViewId="0">
      <selection activeCell="E6" sqref="E6"/>
    </sheetView>
  </sheetViews>
  <sheetFormatPr defaultColWidth="10.6666666666667" defaultRowHeight="14.25" customHeight="1"/>
  <cols>
    <col min="1" max="1" width="23.5" style="155" customWidth="1"/>
    <col min="2" max="2" width="51.3333333333333" style="155" customWidth="1"/>
    <col min="3" max="3" width="28.3333333333333" style="49" customWidth="1"/>
    <col min="4" max="4" width="19.3333333333333" style="49" customWidth="1"/>
    <col min="5" max="7" width="28.3333333333333" style="49" customWidth="1"/>
    <col min="8" max="16384" width="10.6666666666667" style="31" customWidth="1"/>
  </cols>
  <sheetData>
    <row r="1" ht="12" customHeight="1" spans="4:7">
      <c r="D1" s="272"/>
      <c r="F1" s="50"/>
      <c r="G1" s="50"/>
    </row>
    <row r="2" ht="39" customHeight="1" spans="1:7">
      <c r="A2" s="273" t="s">
        <v>211</v>
      </c>
      <c r="B2" s="273"/>
      <c r="C2" s="273"/>
      <c r="D2" s="273"/>
      <c r="E2" s="273"/>
      <c r="F2" s="273"/>
      <c r="G2" s="273"/>
    </row>
    <row r="3" s="75" customFormat="1" ht="24" customHeight="1" spans="1:7">
      <c r="A3" s="34" t="s">
        <v>1</v>
      </c>
      <c r="B3" s="201"/>
      <c r="F3" s="137"/>
      <c r="G3" s="137" t="s">
        <v>2</v>
      </c>
    </row>
    <row r="4" ht="20.25" customHeight="1" spans="1:7">
      <c r="A4" s="274" t="s">
        <v>212</v>
      </c>
      <c r="B4" s="275"/>
      <c r="C4" s="276" t="s">
        <v>57</v>
      </c>
      <c r="D4" s="57" t="s">
        <v>91</v>
      </c>
      <c r="E4" s="58"/>
      <c r="F4" s="163"/>
      <c r="G4" s="194" t="s">
        <v>92</v>
      </c>
    </row>
    <row r="5" ht="20.25" customHeight="1" spans="1:7">
      <c r="A5" s="165" t="s">
        <v>213</v>
      </c>
      <c r="B5" s="165" t="s">
        <v>214</v>
      </c>
      <c r="C5" s="277"/>
      <c r="D5" s="59" t="s">
        <v>59</v>
      </c>
      <c r="E5" s="114" t="s">
        <v>215</v>
      </c>
      <c r="F5" s="114" t="s">
        <v>216</v>
      </c>
      <c r="G5" s="114"/>
    </row>
    <row r="6" ht="13.5" customHeight="1" spans="1:7">
      <c r="A6" s="165" t="s">
        <v>217</v>
      </c>
      <c r="B6" s="165" t="s">
        <v>218</v>
      </c>
      <c r="C6" s="165" t="s">
        <v>219</v>
      </c>
      <c r="D6" s="278" t="s">
        <v>220</v>
      </c>
      <c r="E6" s="279" t="s">
        <v>221</v>
      </c>
      <c r="F6" s="279" t="s">
        <v>222</v>
      </c>
      <c r="G6" s="280">
        <v>7</v>
      </c>
    </row>
    <row r="7" ht="18.75" customHeight="1" spans="1:7">
      <c r="A7" s="95" t="s">
        <v>101</v>
      </c>
      <c r="B7" s="95" t="s">
        <v>102</v>
      </c>
      <c r="C7" s="204">
        <f t="shared" ref="C7:C34" si="0">D7+G7</f>
        <v>987.9</v>
      </c>
      <c r="D7" s="204">
        <f t="shared" ref="D7:D34" si="1">E7+F7</f>
        <v>987.9</v>
      </c>
      <c r="E7" s="204">
        <v>934.82</v>
      </c>
      <c r="F7" s="204">
        <v>53.08</v>
      </c>
      <c r="G7" s="204"/>
    </row>
    <row r="8" ht="18.75" customHeight="1" spans="1:7">
      <c r="A8" s="95" t="s">
        <v>103</v>
      </c>
      <c r="B8" s="95" t="s">
        <v>104</v>
      </c>
      <c r="C8" s="204">
        <f t="shared" si="0"/>
        <v>965.63</v>
      </c>
      <c r="D8" s="204">
        <f t="shared" si="1"/>
        <v>965.63</v>
      </c>
      <c r="E8" s="204">
        <v>912.55</v>
      </c>
      <c r="F8" s="204">
        <v>53.08</v>
      </c>
      <c r="G8" s="204"/>
    </row>
    <row r="9" ht="18.75" customHeight="1" spans="1:7">
      <c r="A9" s="95" t="s">
        <v>105</v>
      </c>
      <c r="B9" s="95" t="s">
        <v>106</v>
      </c>
      <c r="C9" s="204">
        <f t="shared" si="0"/>
        <v>115.25</v>
      </c>
      <c r="D9" s="204">
        <f t="shared" si="1"/>
        <v>115.25</v>
      </c>
      <c r="E9" s="204">
        <v>103.08</v>
      </c>
      <c r="F9" s="204">
        <v>12.17</v>
      </c>
      <c r="G9" s="204"/>
    </row>
    <row r="10" ht="18.75" customHeight="1" spans="1:7">
      <c r="A10" s="95" t="s">
        <v>107</v>
      </c>
      <c r="B10" s="95" t="s">
        <v>108</v>
      </c>
      <c r="C10" s="204">
        <f t="shared" si="0"/>
        <v>508.18</v>
      </c>
      <c r="D10" s="204">
        <f t="shared" si="1"/>
        <v>508.18</v>
      </c>
      <c r="E10" s="204">
        <v>467.27</v>
      </c>
      <c r="F10" s="204">
        <v>40.91</v>
      </c>
      <c r="G10" s="204"/>
    </row>
    <row r="11" ht="18.75" customHeight="1" spans="1:7">
      <c r="A11" s="95" t="s">
        <v>109</v>
      </c>
      <c r="B11" s="95" t="s">
        <v>110</v>
      </c>
      <c r="C11" s="204">
        <f t="shared" si="0"/>
        <v>342.2</v>
      </c>
      <c r="D11" s="204">
        <f t="shared" si="1"/>
        <v>342.2</v>
      </c>
      <c r="E11" s="204">
        <v>342.2</v>
      </c>
      <c r="F11" s="204"/>
      <c r="G11" s="204"/>
    </row>
    <row r="12" ht="18.75" customHeight="1" spans="1:7">
      <c r="A12" s="95" t="s">
        <v>111</v>
      </c>
      <c r="B12" s="95" t="s">
        <v>112</v>
      </c>
      <c r="C12" s="204">
        <f t="shared" si="0"/>
        <v>9.46</v>
      </c>
      <c r="D12" s="204">
        <f t="shared" si="1"/>
        <v>9.46</v>
      </c>
      <c r="E12" s="204">
        <v>9.46</v>
      </c>
      <c r="F12" s="204"/>
      <c r="G12" s="204"/>
    </row>
    <row r="13" ht="18.75" customHeight="1" spans="1:7">
      <c r="A13" s="95" t="s">
        <v>113</v>
      </c>
      <c r="B13" s="95" t="s">
        <v>114</v>
      </c>
      <c r="C13" s="204">
        <f t="shared" si="0"/>
        <v>3.31</v>
      </c>
      <c r="D13" s="204">
        <f t="shared" si="1"/>
        <v>3.31</v>
      </c>
      <c r="E13" s="204">
        <v>3.31</v>
      </c>
      <c r="F13" s="204"/>
      <c r="G13" s="204"/>
    </row>
    <row r="14" ht="18.75" customHeight="1" spans="1:7">
      <c r="A14" s="95" t="s">
        <v>115</v>
      </c>
      <c r="B14" s="95" t="s">
        <v>116</v>
      </c>
      <c r="C14" s="204">
        <f t="shared" si="0"/>
        <v>6.15</v>
      </c>
      <c r="D14" s="204">
        <f t="shared" si="1"/>
        <v>6.15</v>
      </c>
      <c r="E14" s="204">
        <v>6.15</v>
      </c>
      <c r="F14" s="204"/>
      <c r="G14" s="204"/>
    </row>
    <row r="15" ht="18.75" customHeight="1" spans="1:7">
      <c r="A15" s="95" t="s">
        <v>117</v>
      </c>
      <c r="B15" s="95" t="s">
        <v>118</v>
      </c>
      <c r="C15" s="204">
        <f t="shared" si="0"/>
        <v>12.81</v>
      </c>
      <c r="D15" s="204">
        <f t="shared" si="1"/>
        <v>12.81</v>
      </c>
      <c r="E15" s="204">
        <v>12.81</v>
      </c>
      <c r="F15" s="204"/>
      <c r="G15" s="204"/>
    </row>
    <row r="16" ht="18.75" customHeight="1" spans="1:7">
      <c r="A16" s="95" t="s">
        <v>119</v>
      </c>
      <c r="B16" s="95" t="s">
        <v>120</v>
      </c>
      <c r="C16" s="204">
        <f t="shared" si="0"/>
        <v>12.81</v>
      </c>
      <c r="D16" s="204">
        <f t="shared" si="1"/>
        <v>12.81</v>
      </c>
      <c r="E16" s="204">
        <v>12.81</v>
      </c>
      <c r="F16" s="204"/>
      <c r="G16" s="204"/>
    </row>
    <row r="17" ht="18.75" customHeight="1" spans="1:7">
      <c r="A17" s="95" t="s">
        <v>121</v>
      </c>
      <c r="B17" s="95" t="s">
        <v>122</v>
      </c>
      <c r="C17" s="204">
        <f t="shared" si="0"/>
        <v>267.9</v>
      </c>
      <c r="D17" s="204">
        <f t="shared" si="1"/>
        <v>267.9</v>
      </c>
      <c r="E17" s="204">
        <v>267.9</v>
      </c>
      <c r="F17" s="204"/>
      <c r="G17" s="204"/>
    </row>
    <row r="18" ht="18.75" customHeight="1" spans="1:7">
      <c r="A18" s="95" t="s">
        <v>123</v>
      </c>
      <c r="B18" s="95" t="s">
        <v>124</v>
      </c>
      <c r="C18" s="204">
        <f t="shared" si="0"/>
        <v>267.9</v>
      </c>
      <c r="D18" s="204">
        <f t="shared" si="1"/>
        <v>267.9</v>
      </c>
      <c r="E18" s="204">
        <v>267.9</v>
      </c>
      <c r="F18" s="204"/>
      <c r="G18" s="204"/>
    </row>
    <row r="19" ht="18.75" customHeight="1" spans="1:7">
      <c r="A19" s="95" t="s">
        <v>125</v>
      </c>
      <c r="B19" s="95" t="s">
        <v>126</v>
      </c>
      <c r="C19" s="204">
        <f t="shared" si="0"/>
        <v>116.71</v>
      </c>
      <c r="D19" s="204">
        <f t="shared" si="1"/>
        <v>116.71</v>
      </c>
      <c r="E19" s="204">
        <v>116.71</v>
      </c>
      <c r="F19" s="204"/>
      <c r="G19" s="204"/>
    </row>
    <row r="20" ht="18.75" customHeight="1" spans="1:7">
      <c r="A20" s="95" t="s">
        <v>127</v>
      </c>
      <c r="B20" s="95" t="s">
        <v>128</v>
      </c>
      <c r="C20" s="204">
        <f t="shared" si="0"/>
        <v>104.09</v>
      </c>
      <c r="D20" s="204">
        <f t="shared" si="1"/>
        <v>104.09</v>
      </c>
      <c r="E20" s="204">
        <v>104.09</v>
      </c>
      <c r="F20" s="204"/>
      <c r="G20" s="204"/>
    </row>
    <row r="21" ht="18.75" customHeight="1" spans="1:7">
      <c r="A21" s="95" t="s">
        <v>129</v>
      </c>
      <c r="B21" s="95" t="s">
        <v>130</v>
      </c>
      <c r="C21" s="204">
        <f t="shared" si="0"/>
        <v>25.33</v>
      </c>
      <c r="D21" s="204">
        <f t="shared" si="1"/>
        <v>25.33</v>
      </c>
      <c r="E21" s="204">
        <v>25.33</v>
      </c>
      <c r="F21" s="204"/>
      <c r="G21" s="204"/>
    </row>
    <row r="22" ht="18.75" customHeight="1" spans="1:7">
      <c r="A22" s="95" t="s">
        <v>131</v>
      </c>
      <c r="B22" s="95" t="s">
        <v>132</v>
      </c>
      <c r="C22" s="204">
        <f t="shared" si="0"/>
        <v>21.77</v>
      </c>
      <c r="D22" s="204">
        <f t="shared" si="1"/>
        <v>21.77</v>
      </c>
      <c r="E22" s="204">
        <v>21.77</v>
      </c>
      <c r="F22" s="204"/>
      <c r="G22" s="204"/>
    </row>
    <row r="23" ht="18.75" customHeight="1" spans="1:7">
      <c r="A23" s="95" t="s">
        <v>133</v>
      </c>
      <c r="B23" s="95" t="s">
        <v>134</v>
      </c>
      <c r="C23" s="204">
        <f t="shared" si="0"/>
        <v>16441.25</v>
      </c>
      <c r="D23" s="204">
        <f t="shared" si="1"/>
        <v>3174.25</v>
      </c>
      <c r="E23" s="204">
        <v>2809.05</v>
      </c>
      <c r="F23" s="204">
        <v>365.2</v>
      </c>
      <c r="G23" s="204">
        <v>13267</v>
      </c>
    </row>
    <row r="24" ht="18.75" customHeight="1" spans="1:7">
      <c r="A24" s="95" t="s">
        <v>135</v>
      </c>
      <c r="B24" s="95" t="s">
        <v>136</v>
      </c>
      <c r="C24" s="204">
        <f t="shared" si="0"/>
        <v>16441.25</v>
      </c>
      <c r="D24" s="204">
        <f t="shared" si="1"/>
        <v>3174.25</v>
      </c>
      <c r="E24" s="204">
        <v>2809.05</v>
      </c>
      <c r="F24" s="204">
        <v>365.2</v>
      </c>
      <c r="G24" s="204">
        <v>13267</v>
      </c>
    </row>
    <row r="25" ht="18.75" customHeight="1" spans="1:7">
      <c r="A25" s="95" t="s">
        <v>137</v>
      </c>
      <c r="B25" s="95" t="s">
        <v>138</v>
      </c>
      <c r="C25" s="204">
        <f t="shared" si="0"/>
        <v>662.75</v>
      </c>
      <c r="D25" s="204">
        <f t="shared" si="1"/>
        <v>662.75</v>
      </c>
      <c r="E25" s="204">
        <v>550.82</v>
      </c>
      <c r="F25" s="204">
        <v>111.93</v>
      </c>
      <c r="G25" s="204"/>
    </row>
    <row r="26" ht="18.75" customHeight="1" spans="1:7">
      <c r="A26" s="95" t="s">
        <v>139</v>
      </c>
      <c r="B26" s="95" t="s">
        <v>140</v>
      </c>
      <c r="C26" s="204">
        <f t="shared" si="0"/>
        <v>2408.2</v>
      </c>
      <c r="D26" s="204">
        <f t="shared" si="1"/>
        <v>869.2</v>
      </c>
      <c r="E26" s="204">
        <v>775.21</v>
      </c>
      <c r="F26" s="204">
        <v>93.99</v>
      </c>
      <c r="G26" s="204">
        <v>1539</v>
      </c>
    </row>
    <row r="27" ht="18.75" customHeight="1" spans="1:7">
      <c r="A27" s="95" t="s">
        <v>141</v>
      </c>
      <c r="B27" s="95" t="s">
        <v>142</v>
      </c>
      <c r="C27" s="204">
        <f t="shared" si="0"/>
        <v>7297.3</v>
      </c>
      <c r="D27" s="204">
        <f t="shared" si="1"/>
        <v>1642.3</v>
      </c>
      <c r="E27" s="204">
        <v>1483.01</v>
      </c>
      <c r="F27" s="204">
        <v>159.29</v>
      </c>
      <c r="G27" s="204">
        <v>5655</v>
      </c>
    </row>
    <row r="28" ht="18.75" customHeight="1" spans="1:7">
      <c r="A28" s="95" t="s">
        <v>143</v>
      </c>
      <c r="B28" s="95" t="s">
        <v>144</v>
      </c>
      <c r="C28" s="204">
        <f t="shared" si="0"/>
        <v>47</v>
      </c>
      <c r="D28" s="204">
        <f t="shared" si="1"/>
        <v>0</v>
      </c>
      <c r="E28" s="204"/>
      <c r="F28" s="204"/>
      <c r="G28" s="204">
        <v>47</v>
      </c>
    </row>
    <row r="29" ht="18.75" customHeight="1" spans="1:7">
      <c r="A29" s="95" t="s">
        <v>145</v>
      </c>
      <c r="B29" s="95" t="s">
        <v>146</v>
      </c>
      <c r="C29" s="204">
        <f t="shared" si="0"/>
        <v>3730</v>
      </c>
      <c r="D29" s="204">
        <f t="shared" si="1"/>
        <v>0</v>
      </c>
      <c r="E29" s="204"/>
      <c r="F29" s="204"/>
      <c r="G29" s="204">
        <v>3730</v>
      </c>
    </row>
    <row r="30" ht="18.75" customHeight="1" spans="1:7">
      <c r="A30" s="95" t="s">
        <v>147</v>
      </c>
      <c r="B30" s="95" t="s">
        <v>148</v>
      </c>
      <c r="C30" s="204">
        <f t="shared" si="0"/>
        <v>160</v>
      </c>
      <c r="D30" s="204">
        <f t="shared" si="1"/>
        <v>0</v>
      </c>
      <c r="E30" s="204"/>
      <c r="F30" s="204"/>
      <c r="G30" s="204">
        <v>160</v>
      </c>
    </row>
    <row r="31" ht="18.75" customHeight="1" spans="1:7">
      <c r="A31" s="95" t="s">
        <v>149</v>
      </c>
      <c r="B31" s="95" t="s">
        <v>150</v>
      </c>
      <c r="C31" s="204">
        <f t="shared" si="0"/>
        <v>2136</v>
      </c>
      <c r="D31" s="204">
        <f t="shared" si="1"/>
        <v>0</v>
      </c>
      <c r="E31" s="204"/>
      <c r="F31" s="204"/>
      <c r="G31" s="204">
        <v>2136</v>
      </c>
    </row>
    <row r="32" ht="18.75" customHeight="1" spans="1:7">
      <c r="A32" s="95" t="s">
        <v>155</v>
      </c>
      <c r="B32" s="95" t="s">
        <v>156</v>
      </c>
      <c r="C32" s="204">
        <f t="shared" si="0"/>
        <v>266.76</v>
      </c>
      <c r="D32" s="204">
        <f t="shared" si="1"/>
        <v>266.76</v>
      </c>
      <c r="E32" s="204">
        <v>266.76</v>
      </c>
      <c r="F32" s="204"/>
      <c r="G32" s="204"/>
    </row>
    <row r="33" ht="18.75" customHeight="1" spans="1:7">
      <c r="A33" s="95" t="s">
        <v>157</v>
      </c>
      <c r="B33" s="95" t="s">
        <v>158</v>
      </c>
      <c r="C33" s="204">
        <f t="shared" si="0"/>
        <v>266.76</v>
      </c>
      <c r="D33" s="204">
        <f t="shared" si="1"/>
        <v>266.76</v>
      </c>
      <c r="E33" s="204">
        <v>266.76</v>
      </c>
      <c r="F33" s="204"/>
      <c r="G33" s="204"/>
    </row>
    <row r="34" ht="18.75" customHeight="1" spans="1:7">
      <c r="A34" s="95" t="s">
        <v>159</v>
      </c>
      <c r="B34" s="95" t="s">
        <v>160</v>
      </c>
      <c r="C34" s="204">
        <f t="shared" si="0"/>
        <v>266.76</v>
      </c>
      <c r="D34" s="204">
        <f t="shared" si="1"/>
        <v>266.76</v>
      </c>
      <c r="E34" s="204">
        <v>266.76</v>
      </c>
      <c r="F34" s="204"/>
      <c r="G34" s="204"/>
    </row>
    <row r="35" s="81" customFormat="1" ht="18" customHeight="1" spans="1:9">
      <c r="A35" s="97" t="s">
        <v>161</v>
      </c>
      <c r="B35" s="99" t="s">
        <v>161</v>
      </c>
      <c r="C35" s="281">
        <f>C7+C17+C23+C32</f>
        <v>17963.81</v>
      </c>
      <c r="D35" s="100">
        <f>D7+D17+D23+D32</f>
        <v>4696.81</v>
      </c>
      <c r="E35" s="100">
        <f>E7+E17+E23+E32</f>
        <v>4278.53</v>
      </c>
      <c r="F35" s="100">
        <v>418.28</v>
      </c>
      <c r="G35" s="100">
        <f>G23</f>
        <v>13267</v>
      </c>
      <c r="H35" s="31"/>
      <c r="I35" s="31"/>
    </row>
    <row r="37" customHeight="1" spans="3:13">
      <c r="C37" s="282"/>
      <c r="D37" s="282"/>
      <c r="E37" s="282"/>
      <c r="F37" s="282"/>
      <c r="G37" s="282"/>
      <c r="H37" s="282"/>
      <c r="I37" s="282"/>
      <c r="J37" s="282"/>
      <c r="K37" s="282"/>
      <c r="L37" s="282"/>
      <c r="M37" s="282"/>
    </row>
  </sheetData>
  <mergeCells count="7">
    <mergeCell ref="A2:G2"/>
    <mergeCell ref="A3:E3"/>
    <mergeCell ref="A4:B4"/>
    <mergeCell ref="D4:F4"/>
    <mergeCell ref="A35:B35"/>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6"/>
  <sheetViews>
    <sheetView topLeftCell="L95" workbookViewId="0">
      <selection activeCell="Q82" sqref="Q82:W102"/>
    </sheetView>
  </sheetViews>
  <sheetFormatPr defaultColWidth="9.33333333333333" defaultRowHeight="12"/>
  <cols>
    <col min="1" max="1" width="5.83333333333333" customWidth="1"/>
    <col min="2" max="2" width="6.5" customWidth="1"/>
    <col min="3" max="3" width="24" customWidth="1"/>
    <col min="4" max="4" width="16.5" customWidth="1"/>
    <col min="5" max="5" width="15" customWidth="1"/>
    <col min="6" max="6" width="15.8333333333333" customWidth="1"/>
    <col min="7" max="7" width="16.1666666666667" customWidth="1"/>
    <col min="8" max="8" width="16.3333333333333" customWidth="1"/>
    <col min="10" max="10" width="16" customWidth="1"/>
    <col min="16" max="16" width="38.7777777777778" customWidth="1"/>
    <col min="17" max="17" width="13.1666666666667" customWidth="1"/>
    <col min="18" max="18" width="14.5" customWidth="1"/>
    <col min="19" max="19" width="12.6666666666667" customWidth="1"/>
    <col min="20" max="20" width="12.5" customWidth="1"/>
    <col min="21" max="21" width="11.6666666666667" customWidth="1"/>
    <col min="23" max="23" width="13.8333333333333" customWidth="1"/>
  </cols>
  <sheetData>
    <row r="1" s="31" customFormat="1" customHeight="1" spans="1:26">
      <c r="A1" s="155"/>
      <c r="B1" s="224"/>
      <c r="C1" s="155"/>
      <c r="D1" s="155"/>
      <c r="E1" s="49"/>
      <c r="F1" s="49"/>
      <c r="G1" s="49"/>
      <c r="H1" s="49"/>
      <c r="I1" s="49"/>
      <c r="J1" s="49"/>
      <c r="K1" s="131"/>
      <c r="L1" s="131"/>
      <c r="M1" s="131"/>
      <c r="N1" s="155"/>
      <c r="O1" s="224"/>
      <c r="P1" s="155"/>
      <c r="Q1" s="155"/>
      <c r="R1" s="49"/>
      <c r="S1" s="49"/>
      <c r="T1" s="49"/>
      <c r="U1" s="49"/>
      <c r="V1" s="49"/>
      <c r="W1" s="50"/>
      <c r="X1" s="50"/>
      <c r="Y1" s="50"/>
      <c r="Z1" s="50"/>
    </row>
    <row r="2" s="31" customFormat="1" ht="39" customHeight="1" spans="1:26">
      <c r="A2" s="225" t="s">
        <v>223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s="223" customFormat="1" ht="19.5" customHeight="1" spans="1:26">
      <c r="A3" s="7" t="s">
        <v>1</v>
      </c>
      <c r="B3" s="226"/>
      <c r="C3" s="227"/>
      <c r="D3" s="227"/>
      <c r="E3" s="228"/>
      <c r="F3" s="228"/>
      <c r="G3" s="228"/>
      <c r="H3" s="228"/>
      <c r="I3" s="228"/>
      <c r="J3" s="228"/>
      <c r="K3" s="240"/>
      <c r="L3" s="240"/>
      <c r="M3" s="240"/>
      <c r="N3" s="227"/>
      <c r="O3" s="226"/>
      <c r="P3" s="227"/>
      <c r="Q3" s="227"/>
      <c r="R3" s="228"/>
      <c r="S3" s="228"/>
      <c r="T3" s="228"/>
      <c r="U3" s="228"/>
      <c r="V3" s="228"/>
      <c r="W3" s="244"/>
      <c r="X3" s="244"/>
      <c r="Y3" s="244"/>
      <c r="Z3" s="244" t="s">
        <v>224</v>
      </c>
    </row>
    <row r="4" s="223" customFormat="1" ht="19.5" customHeight="1" spans="1:26">
      <c r="A4" s="229" t="s">
        <v>4</v>
      </c>
      <c r="B4" s="230"/>
      <c r="C4" s="230"/>
      <c r="D4" s="230"/>
      <c r="E4" s="230"/>
      <c r="F4" s="230"/>
      <c r="G4" s="230"/>
      <c r="H4" s="230"/>
      <c r="I4" s="230"/>
      <c r="J4" s="230"/>
      <c r="K4" s="230"/>
      <c r="L4" s="230"/>
      <c r="M4" s="234"/>
      <c r="N4" s="229" t="s">
        <v>4</v>
      </c>
      <c r="O4" s="230"/>
      <c r="P4" s="230"/>
      <c r="Q4" s="230"/>
      <c r="R4" s="230"/>
      <c r="S4" s="230"/>
      <c r="T4" s="230"/>
      <c r="U4" s="230"/>
      <c r="V4" s="230"/>
      <c r="W4" s="230"/>
      <c r="X4" s="230"/>
      <c r="Y4" s="230"/>
      <c r="Z4" s="234"/>
    </row>
    <row r="5" s="223" customFormat="1" ht="21.75" customHeight="1" spans="1:26">
      <c r="A5" s="231" t="s">
        <v>225</v>
      </c>
      <c r="B5" s="232"/>
      <c r="C5" s="233"/>
      <c r="D5" s="232"/>
      <c r="E5" s="229" t="s">
        <v>60</v>
      </c>
      <c r="F5" s="230"/>
      <c r="G5" s="234"/>
      <c r="H5" s="229" t="s">
        <v>61</v>
      </c>
      <c r="I5" s="230"/>
      <c r="J5" s="234"/>
      <c r="K5" s="229" t="s">
        <v>62</v>
      </c>
      <c r="L5" s="230"/>
      <c r="M5" s="234"/>
      <c r="N5" s="231" t="s">
        <v>226</v>
      </c>
      <c r="O5" s="232"/>
      <c r="P5" s="233"/>
      <c r="Q5" s="232"/>
      <c r="R5" s="245" t="s">
        <v>60</v>
      </c>
      <c r="S5" s="246"/>
      <c r="T5" s="247"/>
      <c r="U5" s="245" t="s">
        <v>61</v>
      </c>
      <c r="V5" s="246"/>
      <c r="W5" s="234"/>
      <c r="X5" s="229" t="s">
        <v>62</v>
      </c>
      <c r="Y5" s="230"/>
      <c r="Z5" s="247"/>
    </row>
    <row r="6" s="223" customFormat="1" ht="17.25" customHeight="1" spans="1:26">
      <c r="A6" s="235" t="s">
        <v>227</v>
      </c>
      <c r="B6" s="235" t="s">
        <v>228</v>
      </c>
      <c r="C6" s="235" t="s">
        <v>214</v>
      </c>
      <c r="D6" s="235" t="s">
        <v>57</v>
      </c>
      <c r="E6" s="236" t="s">
        <v>59</v>
      </c>
      <c r="F6" s="236" t="s">
        <v>91</v>
      </c>
      <c r="G6" s="236" t="s">
        <v>92</v>
      </c>
      <c r="H6" s="236" t="s">
        <v>59</v>
      </c>
      <c r="I6" s="236" t="s">
        <v>91</v>
      </c>
      <c r="J6" s="236" t="s">
        <v>92</v>
      </c>
      <c r="K6" s="236" t="s">
        <v>59</v>
      </c>
      <c r="L6" s="236" t="s">
        <v>91</v>
      </c>
      <c r="M6" s="236" t="s">
        <v>92</v>
      </c>
      <c r="N6" s="235" t="s">
        <v>227</v>
      </c>
      <c r="O6" s="235" t="s">
        <v>228</v>
      </c>
      <c r="P6" s="235" t="s">
        <v>214</v>
      </c>
      <c r="Q6" s="235" t="s">
        <v>57</v>
      </c>
      <c r="R6" s="236" t="s">
        <v>59</v>
      </c>
      <c r="S6" s="236" t="s">
        <v>91</v>
      </c>
      <c r="T6" s="236" t="s">
        <v>92</v>
      </c>
      <c r="U6" s="236" t="s">
        <v>59</v>
      </c>
      <c r="V6" s="236" t="s">
        <v>91</v>
      </c>
      <c r="W6" s="236" t="s">
        <v>92</v>
      </c>
      <c r="X6" s="236" t="s">
        <v>59</v>
      </c>
      <c r="Y6" s="236" t="s">
        <v>91</v>
      </c>
      <c r="Z6" s="254" t="s">
        <v>92</v>
      </c>
    </row>
    <row r="7" s="223" customFormat="1" ht="14.25" customHeight="1" spans="1:26">
      <c r="A7" s="235" t="s">
        <v>217</v>
      </c>
      <c r="B7" s="235" t="s">
        <v>218</v>
      </c>
      <c r="C7" s="235" t="s">
        <v>219</v>
      </c>
      <c r="D7" s="235" t="s">
        <v>220</v>
      </c>
      <c r="E7" s="235" t="s">
        <v>221</v>
      </c>
      <c r="F7" s="235" t="s">
        <v>222</v>
      </c>
      <c r="G7" s="235" t="s">
        <v>229</v>
      </c>
      <c r="H7" s="235" t="s">
        <v>230</v>
      </c>
      <c r="I7" s="235" t="s">
        <v>231</v>
      </c>
      <c r="J7" s="235" t="s">
        <v>232</v>
      </c>
      <c r="K7" s="235" t="s">
        <v>233</v>
      </c>
      <c r="L7" s="235" t="s">
        <v>234</v>
      </c>
      <c r="M7" s="241" t="s">
        <v>235</v>
      </c>
      <c r="N7" s="241" t="s">
        <v>236</v>
      </c>
      <c r="O7" s="241" t="s">
        <v>237</v>
      </c>
      <c r="P7" s="241" t="s">
        <v>238</v>
      </c>
      <c r="Q7" s="241" t="s">
        <v>239</v>
      </c>
      <c r="R7" s="241" t="s">
        <v>240</v>
      </c>
      <c r="S7" s="241" t="s">
        <v>241</v>
      </c>
      <c r="T7" s="241" t="s">
        <v>242</v>
      </c>
      <c r="U7" s="241" t="s">
        <v>243</v>
      </c>
      <c r="V7" s="241" t="s">
        <v>244</v>
      </c>
      <c r="W7" s="241" t="s">
        <v>245</v>
      </c>
      <c r="X7" s="241" t="s">
        <v>246</v>
      </c>
      <c r="Y7" s="241" t="s">
        <v>247</v>
      </c>
      <c r="Z7" s="241" t="s">
        <v>248</v>
      </c>
    </row>
    <row r="8" s="223" customFormat="1" ht="16.5" customHeight="1" spans="1:26">
      <c r="A8" s="237" t="s">
        <v>249</v>
      </c>
      <c r="B8" s="237" t="s">
        <v>250</v>
      </c>
      <c r="C8" s="237" t="s">
        <v>251</v>
      </c>
      <c r="D8" s="238">
        <f t="shared" ref="D8:D11" si="0">E8+H8+K8</f>
        <v>1751.581523</v>
      </c>
      <c r="E8" s="238">
        <v>1751.581523</v>
      </c>
      <c r="F8" s="238">
        <v>1751.581523</v>
      </c>
      <c r="G8" s="238"/>
      <c r="H8" s="238"/>
      <c r="I8" s="238"/>
      <c r="J8" s="238"/>
      <c r="K8" s="239"/>
      <c r="L8" s="239"/>
      <c r="M8" s="239"/>
      <c r="N8" s="237" t="s">
        <v>252</v>
      </c>
      <c r="O8" s="237" t="s">
        <v>250</v>
      </c>
      <c r="P8" s="237" t="s">
        <v>253</v>
      </c>
      <c r="Q8" s="238">
        <f>R8+U8+X8</f>
        <v>3676.085074</v>
      </c>
      <c r="R8" s="238">
        <f t="shared" ref="R8:R11" si="1">S8+T8</f>
        <v>3676.085074</v>
      </c>
      <c r="S8" s="238">
        <v>3676.085074</v>
      </c>
      <c r="T8" s="238"/>
      <c r="U8" s="238"/>
      <c r="V8" s="238"/>
      <c r="W8" s="238"/>
      <c r="X8" s="239"/>
      <c r="Y8" s="239"/>
      <c r="Z8" s="255"/>
    </row>
    <row r="9" s="223" customFormat="1" ht="16.5" customHeight="1" spans="1:26">
      <c r="A9" s="237" t="s">
        <v>250</v>
      </c>
      <c r="B9" s="237" t="s">
        <v>254</v>
      </c>
      <c r="C9" s="237" t="s">
        <v>255</v>
      </c>
      <c r="D9" s="239">
        <f t="shared" si="0"/>
        <v>1326.03068</v>
      </c>
      <c r="E9" s="239">
        <v>1326.03068</v>
      </c>
      <c r="F9" s="239">
        <v>1326.03068</v>
      </c>
      <c r="G9" s="239"/>
      <c r="H9" s="239"/>
      <c r="I9" s="239"/>
      <c r="J9" s="239"/>
      <c r="K9" s="242"/>
      <c r="L9" s="242"/>
      <c r="M9" s="242"/>
      <c r="N9" s="237" t="s">
        <v>250</v>
      </c>
      <c r="O9" s="237" t="s">
        <v>254</v>
      </c>
      <c r="P9" s="237" t="s">
        <v>256</v>
      </c>
      <c r="Q9" s="248">
        <f>R9+U9+X9</f>
        <v>1058.40504</v>
      </c>
      <c r="R9" s="239">
        <f t="shared" si="1"/>
        <v>1058.40504</v>
      </c>
      <c r="S9" s="239">
        <v>1058.40504</v>
      </c>
      <c r="T9" s="239"/>
      <c r="U9" s="249"/>
      <c r="V9" s="249"/>
      <c r="W9" s="242"/>
      <c r="X9" s="242"/>
      <c r="Y9" s="242"/>
      <c r="Z9" s="249"/>
    </row>
    <row r="10" s="223" customFormat="1" ht="16.5" customHeight="1" spans="1:26">
      <c r="A10" s="237" t="s">
        <v>250</v>
      </c>
      <c r="B10" s="237" t="s">
        <v>257</v>
      </c>
      <c r="C10" s="237" t="s">
        <v>258</v>
      </c>
      <c r="D10" s="239">
        <f t="shared" si="0"/>
        <v>303.504507</v>
      </c>
      <c r="E10" s="239">
        <v>303.504507</v>
      </c>
      <c r="F10" s="239">
        <v>303.504507</v>
      </c>
      <c r="G10" s="239"/>
      <c r="H10" s="239"/>
      <c r="I10" s="239"/>
      <c r="J10" s="239"/>
      <c r="K10" s="242"/>
      <c r="L10" s="242"/>
      <c r="M10" s="242"/>
      <c r="N10" s="237" t="s">
        <v>250</v>
      </c>
      <c r="O10" s="237" t="s">
        <v>257</v>
      </c>
      <c r="P10" s="237" t="s">
        <v>259</v>
      </c>
      <c r="Q10" s="248">
        <f>R10+U10+X10</f>
        <v>1085.737327</v>
      </c>
      <c r="R10" s="239">
        <f t="shared" si="1"/>
        <v>1085.737327</v>
      </c>
      <c r="S10" s="239">
        <v>1085.737327</v>
      </c>
      <c r="T10" s="239"/>
      <c r="U10" s="249"/>
      <c r="V10" s="249"/>
      <c r="W10" s="242"/>
      <c r="X10" s="242"/>
      <c r="Y10" s="242"/>
      <c r="Z10" s="249"/>
    </row>
    <row r="11" s="223" customFormat="1" ht="16.5" customHeight="1" spans="1:26">
      <c r="A11" s="237" t="s">
        <v>250</v>
      </c>
      <c r="B11" s="237" t="s">
        <v>260</v>
      </c>
      <c r="C11" s="237" t="s">
        <v>261</v>
      </c>
      <c r="D11" s="239">
        <f t="shared" si="0"/>
        <v>122.046336</v>
      </c>
      <c r="E11" s="239">
        <v>122.046336</v>
      </c>
      <c r="F11" s="239">
        <v>122.046336</v>
      </c>
      <c r="G11" s="239"/>
      <c r="H11" s="239"/>
      <c r="I11" s="239"/>
      <c r="J11" s="239"/>
      <c r="K11" s="242"/>
      <c r="L11" s="242"/>
      <c r="M11" s="242"/>
      <c r="N11" s="237" t="s">
        <v>250</v>
      </c>
      <c r="O11" s="237" t="s">
        <v>260</v>
      </c>
      <c r="P11" s="237" t="s">
        <v>262</v>
      </c>
      <c r="Q11" s="248">
        <f>R11+U11+X11</f>
        <v>88.20042</v>
      </c>
      <c r="R11" s="239">
        <f t="shared" si="1"/>
        <v>88.20042</v>
      </c>
      <c r="S11" s="239">
        <v>88.20042</v>
      </c>
      <c r="T11" s="239"/>
      <c r="U11" s="249"/>
      <c r="V11" s="249"/>
      <c r="W11" s="242"/>
      <c r="X11" s="242"/>
      <c r="Y11" s="242"/>
      <c r="Z11" s="249"/>
    </row>
    <row r="12" s="223" customFormat="1" ht="16.5" customHeight="1" spans="1:26">
      <c r="A12" s="237" t="s">
        <v>250</v>
      </c>
      <c r="B12" s="237" t="s">
        <v>263</v>
      </c>
      <c r="C12" s="237" t="s">
        <v>264</v>
      </c>
      <c r="D12" s="239" t="s">
        <v>250</v>
      </c>
      <c r="E12" s="239" t="s">
        <v>250</v>
      </c>
      <c r="F12" s="239"/>
      <c r="G12" s="239"/>
      <c r="H12" s="239" t="s">
        <v>250</v>
      </c>
      <c r="I12" s="239"/>
      <c r="J12" s="239"/>
      <c r="K12" s="242"/>
      <c r="L12" s="242"/>
      <c r="M12" s="242"/>
      <c r="N12" s="237" t="s">
        <v>250</v>
      </c>
      <c r="O12" s="237" t="s">
        <v>265</v>
      </c>
      <c r="P12" s="237" t="s">
        <v>266</v>
      </c>
      <c r="Q12" s="250"/>
      <c r="R12" s="239" t="s">
        <v>250</v>
      </c>
      <c r="S12" s="239"/>
      <c r="T12" s="239"/>
      <c r="U12" s="249"/>
      <c r="V12" s="249"/>
      <c r="W12" s="242"/>
      <c r="X12" s="242"/>
      <c r="Y12" s="242"/>
      <c r="Z12" s="249"/>
    </row>
    <row r="13" s="223" customFormat="1" ht="16.5" customHeight="1" spans="1:26">
      <c r="A13" s="237" t="s">
        <v>267</v>
      </c>
      <c r="B13" s="237" t="s">
        <v>250</v>
      </c>
      <c r="C13" s="237" t="s">
        <v>268</v>
      </c>
      <c r="D13" s="238">
        <f t="shared" ref="D13:D16" si="2">E13+H13+K13</f>
        <v>13493.627079</v>
      </c>
      <c r="E13" s="238">
        <v>13493.627079</v>
      </c>
      <c r="F13" s="238">
        <v>13493.627079</v>
      </c>
      <c r="G13" s="238">
        <v>13493.627079</v>
      </c>
      <c r="H13" s="238"/>
      <c r="I13" s="238"/>
      <c r="J13" s="238"/>
      <c r="K13" s="239"/>
      <c r="L13" s="239"/>
      <c r="M13" s="239"/>
      <c r="N13" s="237" t="s">
        <v>250</v>
      </c>
      <c r="O13" s="237" t="s">
        <v>269</v>
      </c>
      <c r="P13" s="237" t="s">
        <v>270</v>
      </c>
      <c r="Q13" s="248">
        <f>R13+U13+X13</f>
        <v>576.7092</v>
      </c>
      <c r="R13" s="239">
        <f t="shared" ref="R13:R19" si="3">S13+T13</f>
        <v>576.7092</v>
      </c>
      <c r="S13" s="239">
        <v>576.7092</v>
      </c>
      <c r="T13" s="239"/>
      <c r="U13" s="249"/>
      <c r="V13" s="249"/>
      <c r="W13" s="242"/>
      <c r="X13" s="242"/>
      <c r="Y13" s="242"/>
      <c r="Z13" s="249"/>
    </row>
    <row r="14" s="223" customFormat="1" ht="16.5" customHeight="1" spans="1:26">
      <c r="A14" s="237" t="s">
        <v>250</v>
      </c>
      <c r="B14" s="237" t="s">
        <v>254</v>
      </c>
      <c r="C14" s="237" t="s">
        <v>271</v>
      </c>
      <c r="D14" s="239">
        <f t="shared" si="2"/>
        <v>281.240965</v>
      </c>
      <c r="E14" s="239">
        <v>281.240965</v>
      </c>
      <c r="F14" s="239">
        <v>214.240965</v>
      </c>
      <c r="G14" s="239">
        <v>67</v>
      </c>
      <c r="H14" s="239"/>
      <c r="I14" s="239"/>
      <c r="J14" s="239"/>
      <c r="K14" s="242"/>
      <c r="L14" s="242"/>
      <c r="M14" s="242"/>
      <c r="N14" s="237" t="s">
        <v>250</v>
      </c>
      <c r="O14" s="237" t="s">
        <v>272</v>
      </c>
      <c r="P14" s="237" t="s">
        <v>273</v>
      </c>
      <c r="Q14" s="248">
        <f>R14+U14+X14</f>
        <v>342.198864</v>
      </c>
      <c r="R14" s="239">
        <f t="shared" si="3"/>
        <v>342.198864</v>
      </c>
      <c r="S14" s="239">
        <v>342.198864</v>
      </c>
      <c r="T14" s="239"/>
      <c r="U14" s="249"/>
      <c r="V14" s="249"/>
      <c r="W14" s="242"/>
      <c r="X14" s="242"/>
      <c r="Y14" s="242"/>
      <c r="Z14" s="249"/>
    </row>
    <row r="15" s="223" customFormat="1" ht="16.5" customHeight="1" spans="1:26">
      <c r="A15" s="237" t="s">
        <v>250</v>
      </c>
      <c r="B15" s="237" t="s">
        <v>257</v>
      </c>
      <c r="C15" s="237" t="s">
        <v>274</v>
      </c>
      <c r="D15" s="239">
        <f t="shared" si="2"/>
        <v>1.52</v>
      </c>
      <c r="E15" s="239">
        <v>1.52</v>
      </c>
      <c r="F15" s="239">
        <v>1.52</v>
      </c>
      <c r="G15" s="239"/>
      <c r="H15" s="239"/>
      <c r="I15" s="239"/>
      <c r="J15" s="239"/>
      <c r="K15" s="242"/>
      <c r="L15" s="242"/>
      <c r="M15" s="242"/>
      <c r="N15" s="237" t="s">
        <v>250</v>
      </c>
      <c r="O15" s="237" t="s">
        <v>275</v>
      </c>
      <c r="P15" s="237" t="s">
        <v>276</v>
      </c>
      <c r="Q15" s="250"/>
      <c r="R15" s="239"/>
      <c r="S15" s="239"/>
      <c r="T15" s="239"/>
      <c r="U15" s="249"/>
      <c r="V15" s="249"/>
      <c r="W15" s="242"/>
      <c r="X15" s="242"/>
      <c r="Y15" s="242"/>
      <c r="Z15" s="249"/>
    </row>
    <row r="16" s="223" customFormat="1" ht="16.5" customHeight="1" spans="1:26">
      <c r="A16" s="237" t="s">
        <v>250</v>
      </c>
      <c r="B16" s="237" t="s">
        <v>260</v>
      </c>
      <c r="C16" s="237" t="s">
        <v>277</v>
      </c>
      <c r="D16" s="239">
        <f t="shared" si="2"/>
        <v>46.716114</v>
      </c>
      <c r="E16" s="239">
        <v>46.716114</v>
      </c>
      <c r="F16" s="239">
        <v>7.716114</v>
      </c>
      <c r="G16" s="239">
        <v>39</v>
      </c>
      <c r="H16" s="239"/>
      <c r="I16" s="239"/>
      <c r="J16" s="239"/>
      <c r="K16" s="242"/>
      <c r="L16" s="242"/>
      <c r="M16" s="242"/>
      <c r="N16" s="237" t="s">
        <v>250</v>
      </c>
      <c r="O16" s="237" t="s">
        <v>232</v>
      </c>
      <c r="P16" s="237" t="s">
        <v>278</v>
      </c>
      <c r="Q16" s="248">
        <f>R16+U16+X16</f>
        <v>205.79412</v>
      </c>
      <c r="R16" s="239">
        <f t="shared" si="3"/>
        <v>205.79412</v>
      </c>
      <c r="S16" s="239">
        <v>205.79412</v>
      </c>
      <c r="T16" s="239"/>
      <c r="U16" s="249"/>
      <c r="V16" s="249"/>
      <c r="W16" s="242"/>
      <c r="X16" s="242"/>
      <c r="Y16" s="242"/>
      <c r="Z16" s="249"/>
    </row>
    <row r="17" s="223" customFormat="1" ht="16.5" customHeight="1" spans="1:26">
      <c r="A17" s="237" t="s">
        <v>250</v>
      </c>
      <c r="B17" s="237" t="s">
        <v>279</v>
      </c>
      <c r="C17" s="237" t="s">
        <v>280</v>
      </c>
      <c r="D17" s="239" t="s">
        <v>250</v>
      </c>
      <c r="E17" s="239" t="s">
        <v>250</v>
      </c>
      <c r="F17" s="239"/>
      <c r="G17" s="239"/>
      <c r="H17" s="239" t="s">
        <v>250</v>
      </c>
      <c r="I17" s="239"/>
      <c r="J17" s="239"/>
      <c r="K17" s="242"/>
      <c r="L17" s="242"/>
      <c r="M17" s="242"/>
      <c r="N17" s="237" t="s">
        <v>250</v>
      </c>
      <c r="O17" s="237" t="s">
        <v>233</v>
      </c>
      <c r="P17" s="237" t="s">
        <v>281</v>
      </c>
      <c r="Q17" s="248">
        <f>R17+U17+X17</f>
        <v>17.701902</v>
      </c>
      <c r="R17" s="239">
        <f t="shared" si="3"/>
        <v>17.701902</v>
      </c>
      <c r="S17" s="239">
        <v>17.701902</v>
      </c>
      <c r="T17" s="239"/>
      <c r="U17" s="249"/>
      <c r="V17" s="249"/>
      <c r="W17" s="242"/>
      <c r="X17" s="242"/>
      <c r="Y17" s="242"/>
      <c r="Z17" s="249"/>
    </row>
    <row r="18" s="223" customFormat="1" ht="16.5" customHeight="1" spans="1:26">
      <c r="A18" s="237" t="s">
        <v>250</v>
      </c>
      <c r="B18" s="237" t="s">
        <v>282</v>
      </c>
      <c r="C18" s="237" t="s">
        <v>283</v>
      </c>
      <c r="D18" s="239">
        <f t="shared" ref="D18:D22" si="4">E18+H18+K18</f>
        <v>13011</v>
      </c>
      <c r="E18" s="239">
        <v>13011</v>
      </c>
      <c r="F18" s="239"/>
      <c r="G18" s="239">
        <v>13011</v>
      </c>
      <c r="H18" s="239"/>
      <c r="I18" s="239"/>
      <c r="J18" s="239"/>
      <c r="K18" s="242"/>
      <c r="L18" s="242"/>
      <c r="M18" s="242"/>
      <c r="N18" s="237" t="s">
        <v>250</v>
      </c>
      <c r="O18" s="237" t="s">
        <v>234</v>
      </c>
      <c r="P18" s="237" t="s">
        <v>284</v>
      </c>
      <c r="Q18" s="248">
        <f>R18+U18+X18</f>
        <v>34.577078</v>
      </c>
      <c r="R18" s="239">
        <f t="shared" si="3"/>
        <v>34.577078</v>
      </c>
      <c r="S18" s="239">
        <v>34.577078</v>
      </c>
      <c r="T18" s="239"/>
      <c r="U18" s="249"/>
      <c r="V18" s="249"/>
      <c r="W18" s="242"/>
      <c r="X18" s="242"/>
      <c r="Y18" s="242"/>
      <c r="Z18" s="249"/>
    </row>
    <row r="19" s="223" customFormat="1" ht="16.5" customHeight="1" spans="1:26">
      <c r="A19" s="237" t="s">
        <v>250</v>
      </c>
      <c r="B19" s="237" t="s">
        <v>265</v>
      </c>
      <c r="C19" s="237" t="s">
        <v>285</v>
      </c>
      <c r="D19" s="239" t="s">
        <v>250</v>
      </c>
      <c r="E19" s="239" t="s">
        <v>250</v>
      </c>
      <c r="F19" s="239"/>
      <c r="G19" s="239"/>
      <c r="H19" s="239" t="s">
        <v>250</v>
      </c>
      <c r="I19" s="239"/>
      <c r="J19" s="239"/>
      <c r="K19" s="242"/>
      <c r="L19" s="242"/>
      <c r="M19" s="242"/>
      <c r="N19" s="237" t="s">
        <v>250</v>
      </c>
      <c r="O19" s="237" t="s">
        <v>235</v>
      </c>
      <c r="P19" s="237" t="s">
        <v>261</v>
      </c>
      <c r="Q19" s="248">
        <f>R19+U19+X19</f>
        <v>266.761123</v>
      </c>
      <c r="R19" s="239">
        <f t="shared" si="3"/>
        <v>266.761123</v>
      </c>
      <c r="S19" s="239">
        <v>266.761123</v>
      </c>
      <c r="T19" s="239"/>
      <c r="U19" s="249"/>
      <c r="V19" s="249"/>
      <c r="W19" s="242"/>
      <c r="X19" s="242"/>
      <c r="Y19" s="242"/>
      <c r="Z19" s="249"/>
    </row>
    <row r="20" s="223" customFormat="1" ht="16.5" customHeight="1" spans="1:26">
      <c r="A20" s="237" t="s">
        <v>250</v>
      </c>
      <c r="B20" s="237" t="s">
        <v>269</v>
      </c>
      <c r="C20" s="237" t="s">
        <v>286</v>
      </c>
      <c r="D20" s="239" t="s">
        <v>250</v>
      </c>
      <c r="E20" s="239" t="s">
        <v>250</v>
      </c>
      <c r="F20" s="239"/>
      <c r="G20" s="239"/>
      <c r="H20" s="239" t="s">
        <v>250</v>
      </c>
      <c r="I20" s="239"/>
      <c r="J20" s="239"/>
      <c r="K20" s="242"/>
      <c r="L20" s="242"/>
      <c r="M20" s="242"/>
      <c r="N20" s="237" t="s">
        <v>250</v>
      </c>
      <c r="O20" s="237" t="s">
        <v>236</v>
      </c>
      <c r="P20" s="237" t="s">
        <v>287</v>
      </c>
      <c r="Q20" s="250"/>
      <c r="R20" s="239" t="s">
        <v>250</v>
      </c>
      <c r="S20" s="239"/>
      <c r="T20" s="239"/>
      <c r="U20" s="249"/>
      <c r="V20" s="249"/>
      <c r="W20" s="242"/>
      <c r="X20" s="242"/>
      <c r="Y20" s="242"/>
      <c r="Z20" s="249"/>
    </row>
    <row r="21" s="223" customFormat="1" ht="16.5" customHeight="1" spans="1:26">
      <c r="A21" s="237" t="s">
        <v>250</v>
      </c>
      <c r="B21" s="237" t="s">
        <v>272</v>
      </c>
      <c r="C21" s="237" t="s">
        <v>288</v>
      </c>
      <c r="D21" s="239">
        <f t="shared" si="4"/>
        <v>3.15</v>
      </c>
      <c r="E21" s="239">
        <v>3.15</v>
      </c>
      <c r="F21" s="239">
        <v>3.15</v>
      </c>
      <c r="G21" s="239"/>
      <c r="H21" s="239"/>
      <c r="I21" s="239"/>
      <c r="J21" s="239"/>
      <c r="K21" s="242"/>
      <c r="L21" s="242"/>
      <c r="M21" s="242"/>
      <c r="N21" s="237" t="s">
        <v>250</v>
      </c>
      <c r="O21" s="237" t="s">
        <v>263</v>
      </c>
      <c r="P21" s="237" t="s">
        <v>264</v>
      </c>
      <c r="Q21" s="250"/>
      <c r="R21" s="239" t="s">
        <v>250</v>
      </c>
      <c r="S21" s="239"/>
      <c r="T21" s="239"/>
      <c r="U21" s="249"/>
      <c r="V21" s="249"/>
      <c r="W21" s="242"/>
      <c r="X21" s="242"/>
      <c r="Y21" s="242"/>
      <c r="Z21" s="249"/>
    </row>
    <row r="22" s="223" customFormat="1" ht="16.5" customHeight="1" spans="1:26">
      <c r="A22" s="237" t="s">
        <v>250</v>
      </c>
      <c r="B22" s="237" t="s">
        <v>275</v>
      </c>
      <c r="C22" s="237" t="s">
        <v>289</v>
      </c>
      <c r="D22" s="239">
        <f t="shared" si="4"/>
        <v>150</v>
      </c>
      <c r="E22" s="239">
        <v>150</v>
      </c>
      <c r="F22" s="239"/>
      <c r="G22" s="239">
        <v>150</v>
      </c>
      <c r="H22" s="239"/>
      <c r="I22" s="239"/>
      <c r="J22" s="239"/>
      <c r="K22" s="242"/>
      <c r="L22" s="242"/>
      <c r="M22" s="242"/>
      <c r="N22" s="237" t="s">
        <v>290</v>
      </c>
      <c r="O22" s="237" t="s">
        <v>250</v>
      </c>
      <c r="P22" s="237" t="s">
        <v>291</v>
      </c>
      <c r="Q22" s="251">
        <f>R22+U22+X22</f>
        <v>13685.279858</v>
      </c>
      <c r="R22" s="238">
        <f t="shared" ref="R22:R25" si="5">S22+T22</f>
        <v>13685.279858</v>
      </c>
      <c r="S22" s="238">
        <v>418.279858</v>
      </c>
      <c r="T22" s="238">
        <v>13267</v>
      </c>
      <c r="U22" s="238"/>
      <c r="V22" s="238"/>
      <c r="W22" s="238"/>
      <c r="X22" s="239"/>
      <c r="Y22" s="239"/>
      <c r="Z22" s="255"/>
    </row>
    <row r="23" s="223" customFormat="1" ht="16.5" customHeight="1" spans="1:26">
      <c r="A23" s="237" t="s">
        <v>250</v>
      </c>
      <c r="B23" s="237" t="s">
        <v>263</v>
      </c>
      <c r="C23" s="237" t="s">
        <v>292</v>
      </c>
      <c r="D23" s="239" t="s">
        <v>250</v>
      </c>
      <c r="E23" s="239" t="s">
        <v>250</v>
      </c>
      <c r="F23" s="239"/>
      <c r="G23" s="239"/>
      <c r="H23" s="239" t="s">
        <v>250</v>
      </c>
      <c r="I23" s="239"/>
      <c r="J23" s="239"/>
      <c r="K23" s="242"/>
      <c r="L23" s="242"/>
      <c r="M23" s="242"/>
      <c r="N23" s="237" t="s">
        <v>250</v>
      </c>
      <c r="O23" s="237" t="s">
        <v>254</v>
      </c>
      <c r="P23" s="237" t="s">
        <v>293</v>
      </c>
      <c r="Q23" s="248">
        <f>R23+U23+X23</f>
        <v>220.376</v>
      </c>
      <c r="R23" s="239">
        <f t="shared" si="5"/>
        <v>220.376</v>
      </c>
      <c r="S23" s="239">
        <v>220.376</v>
      </c>
      <c r="T23" s="239"/>
      <c r="U23" s="249"/>
      <c r="V23" s="249"/>
      <c r="W23" s="242"/>
      <c r="X23" s="242"/>
      <c r="Y23" s="242"/>
      <c r="Z23" s="249"/>
    </row>
    <row r="24" s="223" customFormat="1" ht="16.5" customHeight="1" spans="1:26">
      <c r="A24" s="237" t="s">
        <v>294</v>
      </c>
      <c r="B24" s="237" t="s">
        <v>250</v>
      </c>
      <c r="C24" s="237" t="s">
        <v>295</v>
      </c>
      <c r="D24" s="238">
        <f>E24+H24+K24</f>
        <v>33797.25</v>
      </c>
      <c r="E24" s="238"/>
      <c r="F24" s="238"/>
      <c r="G24" s="238"/>
      <c r="H24" s="238">
        <v>33797.25</v>
      </c>
      <c r="I24" s="238"/>
      <c r="J24" s="238">
        <v>33797.25</v>
      </c>
      <c r="K24" s="239"/>
      <c r="L24" s="239"/>
      <c r="M24" s="239"/>
      <c r="N24" s="237" t="s">
        <v>250</v>
      </c>
      <c r="O24" s="237" t="s">
        <v>257</v>
      </c>
      <c r="P24" s="237" t="s">
        <v>296</v>
      </c>
      <c r="Q24" s="248">
        <f>R24+U24+X24</f>
        <v>67</v>
      </c>
      <c r="R24" s="239">
        <f t="shared" si="5"/>
        <v>67</v>
      </c>
      <c r="S24" s="239"/>
      <c r="T24" s="239">
        <v>67</v>
      </c>
      <c r="U24" s="249"/>
      <c r="V24" s="249"/>
      <c r="W24" s="242"/>
      <c r="X24" s="242"/>
      <c r="Y24" s="242"/>
      <c r="Z24" s="249"/>
    </row>
    <row r="25" s="223" customFormat="1" ht="16.5" customHeight="1" spans="1:26">
      <c r="A25" s="237" t="s">
        <v>250</v>
      </c>
      <c r="B25" s="237" t="s">
        <v>254</v>
      </c>
      <c r="C25" s="237" t="s">
        <v>297</v>
      </c>
      <c r="D25" s="239">
        <f>E25+H25+K25</f>
        <v>24050</v>
      </c>
      <c r="E25" s="239"/>
      <c r="F25" s="239"/>
      <c r="G25" s="239"/>
      <c r="H25" s="239">
        <v>24050</v>
      </c>
      <c r="I25" s="239"/>
      <c r="J25" s="239">
        <v>24050</v>
      </c>
      <c r="K25" s="242"/>
      <c r="L25" s="242"/>
      <c r="M25" s="242"/>
      <c r="N25" s="237" t="s">
        <v>250</v>
      </c>
      <c r="O25" s="237" t="s">
        <v>260</v>
      </c>
      <c r="P25" s="237" t="s">
        <v>298</v>
      </c>
      <c r="Q25" s="248">
        <f>R25+U25+X25</f>
        <v>3944</v>
      </c>
      <c r="R25" s="239">
        <f t="shared" si="5"/>
        <v>3944</v>
      </c>
      <c r="S25" s="239"/>
      <c r="T25" s="239">
        <v>3944</v>
      </c>
      <c r="U25" s="249"/>
      <c r="V25" s="249"/>
      <c r="W25" s="242"/>
      <c r="X25" s="242"/>
      <c r="Y25" s="242"/>
      <c r="Z25" s="249"/>
    </row>
    <row r="26" s="223" customFormat="1" ht="16.5" customHeight="1" spans="1:26">
      <c r="A26" s="237" t="s">
        <v>250</v>
      </c>
      <c r="B26" s="237" t="s">
        <v>257</v>
      </c>
      <c r="C26" s="237" t="s">
        <v>299</v>
      </c>
      <c r="D26" s="239" t="s">
        <v>250</v>
      </c>
      <c r="E26" s="239" t="s">
        <v>250</v>
      </c>
      <c r="F26" s="239"/>
      <c r="G26" s="239"/>
      <c r="H26" s="239" t="s">
        <v>250</v>
      </c>
      <c r="I26" s="239"/>
      <c r="J26" s="239"/>
      <c r="K26" s="242"/>
      <c r="L26" s="242"/>
      <c r="M26" s="242"/>
      <c r="N26" s="237" t="s">
        <v>250</v>
      </c>
      <c r="O26" s="237" t="s">
        <v>279</v>
      </c>
      <c r="P26" s="237" t="s">
        <v>300</v>
      </c>
      <c r="Q26" s="250"/>
      <c r="R26" s="239" t="s">
        <v>250</v>
      </c>
      <c r="S26" s="239"/>
      <c r="T26" s="239"/>
      <c r="U26" s="249"/>
      <c r="V26" s="249"/>
      <c r="W26" s="242"/>
      <c r="X26" s="242"/>
      <c r="Y26" s="242"/>
      <c r="Z26" s="249"/>
    </row>
    <row r="27" s="223" customFormat="1" ht="16.5" customHeight="1" spans="1:26">
      <c r="A27" s="237" t="s">
        <v>250</v>
      </c>
      <c r="B27" s="237" t="s">
        <v>260</v>
      </c>
      <c r="C27" s="237" t="s">
        <v>301</v>
      </c>
      <c r="D27" s="239" t="s">
        <v>250</v>
      </c>
      <c r="E27" s="239" t="s">
        <v>250</v>
      </c>
      <c r="F27" s="239"/>
      <c r="G27" s="239"/>
      <c r="H27" s="239" t="s">
        <v>250</v>
      </c>
      <c r="I27" s="239"/>
      <c r="J27" s="239"/>
      <c r="K27" s="242"/>
      <c r="L27" s="242"/>
      <c r="M27" s="242"/>
      <c r="N27" s="237" t="s">
        <v>250</v>
      </c>
      <c r="O27" s="237" t="s">
        <v>282</v>
      </c>
      <c r="P27" s="237" t="s">
        <v>302</v>
      </c>
      <c r="Q27" s="250"/>
      <c r="R27" s="239" t="s">
        <v>250</v>
      </c>
      <c r="S27" s="239"/>
      <c r="T27" s="239"/>
      <c r="U27" s="249"/>
      <c r="V27" s="249"/>
      <c r="W27" s="242"/>
      <c r="X27" s="242"/>
      <c r="Y27" s="242"/>
      <c r="Z27" s="249"/>
    </row>
    <row r="28" s="223" customFormat="1" ht="16.5" customHeight="1" spans="1:26">
      <c r="A28" s="237" t="s">
        <v>250</v>
      </c>
      <c r="B28" s="237" t="s">
        <v>282</v>
      </c>
      <c r="C28" s="237" t="s">
        <v>303</v>
      </c>
      <c r="D28" s="239" t="s">
        <v>250</v>
      </c>
      <c r="E28" s="239" t="s">
        <v>250</v>
      </c>
      <c r="F28" s="239"/>
      <c r="G28" s="239"/>
      <c r="H28" s="239" t="s">
        <v>250</v>
      </c>
      <c r="I28" s="239"/>
      <c r="J28" s="239"/>
      <c r="K28" s="242"/>
      <c r="L28" s="242"/>
      <c r="M28" s="242"/>
      <c r="N28" s="237" t="s">
        <v>250</v>
      </c>
      <c r="O28" s="237" t="s">
        <v>265</v>
      </c>
      <c r="P28" s="237" t="s">
        <v>304</v>
      </c>
      <c r="Q28" s="250"/>
      <c r="R28" s="239" t="s">
        <v>250</v>
      </c>
      <c r="S28" s="239"/>
      <c r="T28" s="239"/>
      <c r="U28" s="249"/>
      <c r="V28" s="249"/>
      <c r="W28" s="242"/>
      <c r="X28" s="242"/>
      <c r="Y28" s="242"/>
      <c r="Z28" s="249"/>
    </row>
    <row r="29" s="223" customFormat="1" ht="16.5" customHeight="1" spans="1:26">
      <c r="A29" s="237" t="s">
        <v>250</v>
      </c>
      <c r="B29" s="237" t="s">
        <v>265</v>
      </c>
      <c r="C29" s="237" t="s">
        <v>305</v>
      </c>
      <c r="D29" s="239" t="s">
        <v>250</v>
      </c>
      <c r="E29" s="239" t="s">
        <v>250</v>
      </c>
      <c r="F29" s="239"/>
      <c r="G29" s="239"/>
      <c r="H29" s="239" t="s">
        <v>250</v>
      </c>
      <c r="I29" s="239"/>
      <c r="J29" s="239"/>
      <c r="K29" s="242"/>
      <c r="L29" s="242"/>
      <c r="M29" s="242"/>
      <c r="N29" s="237" t="s">
        <v>250</v>
      </c>
      <c r="O29" s="237" t="s">
        <v>269</v>
      </c>
      <c r="P29" s="237" t="s">
        <v>306</v>
      </c>
      <c r="Q29" s="250"/>
      <c r="R29" s="239" t="s">
        <v>250</v>
      </c>
      <c r="S29" s="239"/>
      <c r="T29" s="239"/>
      <c r="U29" s="249"/>
      <c r="V29" s="249"/>
      <c r="W29" s="242"/>
      <c r="X29" s="242"/>
      <c r="Y29" s="242"/>
      <c r="Z29" s="249"/>
    </row>
    <row r="30" s="223" customFormat="1" ht="16.5" customHeight="1" spans="1:26">
      <c r="A30" s="237" t="s">
        <v>250</v>
      </c>
      <c r="B30" s="237" t="s">
        <v>269</v>
      </c>
      <c r="C30" s="237" t="s">
        <v>307</v>
      </c>
      <c r="D30" s="239" t="s">
        <v>250</v>
      </c>
      <c r="E30" s="239" t="s">
        <v>250</v>
      </c>
      <c r="F30" s="239"/>
      <c r="G30" s="239"/>
      <c r="H30" s="239" t="s">
        <v>250</v>
      </c>
      <c r="I30" s="239"/>
      <c r="J30" s="239"/>
      <c r="K30" s="242"/>
      <c r="L30" s="242"/>
      <c r="M30" s="242"/>
      <c r="N30" s="237" t="s">
        <v>250</v>
      </c>
      <c r="O30" s="237" t="s">
        <v>272</v>
      </c>
      <c r="P30" s="237" t="s">
        <v>308</v>
      </c>
      <c r="Q30" s="250"/>
      <c r="R30" s="239" t="s">
        <v>250</v>
      </c>
      <c r="S30" s="239"/>
      <c r="T30" s="239"/>
      <c r="U30" s="249"/>
      <c r="V30" s="249"/>
      <c r="W30" s="242"/>
      <c r="X30" s="242"/>
      <c r="Y30" s="242"/>
      <c r="Z30" s="249"/>
    </row>
    <row r="31" s="223" customFormat="1" ht="16.5" customHeight="1" spans="1:26">
      <c r="A31" s="237" t="s">
        <v>250</v>
      </c>
      <c r="B31" s="237" t="s">
        <v>263</v>
      </c>
      <c r="C31" s="237" t="s">
        <v>309</v>
      </c>
      <c r="D31" s="239">
        <f>E31+H31+K31</f>
        <v>9747.25</v>
      </c>
      <c r="E31" s="239"/>
      <c r="F31" s="239"/>
      <c r="G31" s="239"/>
      <c r="H31" s="239">
        <v>9747.25</v>
      </c>
      <c r="I31" s="239"/>
      <c r="J31" s="239">
        <v>9747.25</v>
      </c>
      <c r="K31" s="242"/>
      <c r="L31" s="242"/>
      <c r="M31" s="242"/>
      <c r="N31" s="237" t="s">
        <v>250</v>
      </c>
      <c r="O31" s="237" t="s">
        <v>275</v>
      </c>
      <c r="P31" s="237" t="s">
        <v>310</v>
      </c>
      <c r="Q31" s="250"/>
      <c r="R31" s="239" t="s">
        <v>250</v>
      </c>
      <c r="S31" s="239"/>
      <c r="T31" s="239"/>
      <c r="U31" s="249"/>
      <c r="V31" s="249"/>
      <c r="W31" s="242"/>
      <c r="X31" s="242"/>
      <c r="Y31" s="242"/>
      <c r="Z31" s="249"/>
    </row>
    <row r="32" s="223" customFormat="1" ht="16.5" customHeight="1" spans="1:26">
      <c r="A32" s="237" t="s">
        <v>311</v>
      </c>
      <c r="B32" s="237" t="s">
        <v>250</v>
      </c>
      <c r="C32" s="237" t="s">
        <v>312</v>
      </c>
      <c r="D32" s="238" t="s">
        <v>250</v>
      </c>
      <c r="E32" s="238" t="s">
        <v>250</v>
      </c>
      <c r="F32" s="238"/>
      <c r="G32" s="238"/>
      <c r="H32" s="238" t="s">
        <v>250</v>
      </c>
      <c r="I32" s="238"/>
      <c r="J32" s="238"/>
      <c r="K32" s="242"/>
      <c r="L32" s="242"/>
      <c r="M32" s="242"/>
      <c r="N32" s="237" t="s">
        <v>250</v>
      </c>
      <c r="O32" s="237" t="s">
        <v>233</v>
      </c>
      <c r="P32" s="237" t="s">
        <v>313</v>
      </c>
      <c r="Q32" s="250"/>
      <c r="R32" s="239" t="s">
        <v>250</v>
      </c>
      <c r="S32" s="239"/>
      <c r="T32" s="239"/>
      <c r="U32" s="249"/>
      <c r="V32" s="249"/>
      <c r="W32" s="242"/>
      <c r="X32" s="242"/>
      <c r="Y32" s="242"/>
      <c r="Z32" s="249"/>
    </row>
    <row r="33" s="223" customFormat="1" ht="16.5" customHeight="1" spans="1:26">
      <c r="A33" s="237" t="s">
        <v>250</v>
      </c>
      <c r="B33" s="237" t="s">
        <v>254</v>
      </c>
      <c r="C33" s="237" t="s">
        <v>297</v>
      </c>
      <c r="D33" s="239" t="s">
        <v>250</v>
      </c>
      <c r="E33" s="239" t="s">
        <v>250</v>
      </c>
      <c r="F33" s="239"/>
      <c r="G33" s="239"/>
      <c r="H33" s="239" t="s">
        <v>250</v>
      </c>
      <c r="I33" s="239"/>
      <c r="J33" s="239"/>
      <c r="K33" s="242"/>
      <c r="L33" s="242"/>
      <c r="M33" s="242"/>
      <c r="N33" s="237" t="s">
        <v>250</v>
      </c>
      <c r="O33" s="237" t="s">
        <v>234</v>
      </c>
      <c r="P33" s="237" t="s">
        <v>286</v>
      </c>
      <c r="Q33" s="250"/>
      <c r="R33" s="239" t="s">
        <v>250</v>
      </c>
      <c r="S33" s="239"/>
      <c r="T33" s="239"/>
      <c r="U33" s="249"/>
      <c r="V33" s="249"/>
      <c r="W33" s="242"/>
      <c r="X33" s="242"/>
      <c r="Y33" s="242"/>
      <c r="Z33" s="249"/>
    </row>
    <row r="34" s="223" customFormat="1" ht="16.5" customHeight="1" spans="1:26">
      <c r="A34" s="237" t="s">
        <v>250</v>
      </c>
      <c r="B34" s="237" t="s">
        <v>257</v>
      </c>
      <c r="C34" s="237" t="s">
        <v>299</v>
      </c>
      <c r="D34" s="239" t="s">
        <v>250</v>
      </c>
      <c r="E34" s="239" t="s">
        <v>250</v>
      </c>
      <c r="F34" s="239"/>
      <c r="G34" s="239"/>
      <c r="H34" s="239" t="s">
        <v>250</v>
      </c>
      <c r="I34" s="239"/>
      <c r="J34" s="239"/>
      <c r="K34" s="242"/>
      <c r="L34" s="242"/>
      <c r="M34" s="242"/>
      <c r="N34" s="237" t="s">
        <v>250</v>
      </c>
      <c r="O34" s="237" t="s">
        <v>235</v>
      </c>
      <c r="P34" s="237" t="s">
        <v>289</v>
      </c>
      <c r="Q34" s="248">
        <f>R34+U34+X34</f>
        <v>150</v>
      </c>
      <c r="R34" s="239">
        <f t="shared" ref="R34:R37" si="6">S34+T34</f>
        <v>150</v>
      </c>
      <c r="S34" s="239"/>
      <c r="T34" s="239">
        <v>150</v>
      </c>
      <c r="U34" s="249"/>
      <c r="V34" s="249"/>
      <c r="W34" s="242"/>
      <c r="X34" s="242"/>
      <c r="Y34" s="242"/>
      <c r="Z34" s="249"/>
    </row>
    <row r="35" s="223" customFormat="1" ht="16.5" customHeight="1" spans="1:26">
      <c r="A35" s="237" t="s">
        <v>250</v>
      </c>
      <c r="B35" s="237" t="s">
        <v>260</v>
      </c>
      <c r="C35" s="237" t="s">
        <v>301</v>
      </c>
      <c r="D35" s="239" t="s">
        <v>250</v>
      </c>
      <c r="E35" s="239" t="s">
        <v>250</v>
      </c>
      <c r="F35" s="239"/>
      <c r="G35" s="239"/>
      <c r="H35" s="239" t="s">
        <v>250</v>
      </c>
      <c r="I35" s="239"/>
      <c r="J35" s="239"/>
      <c r="K35" s="242"/>
      <c r="L35" s="242"/>
      <c r="M35" s="242"/>
      <c r="N35" s="237" t="s">
        <v>250</v>
      </c>
      <c r="O35" s="237" t="s">
        <v>236</v>
      </c>
      <c r="P35" s="237" t="s">
        <v>314</v>
      </c>
      <c r="Q35" s="250"/>
      <c r="R35" s="239" t="s">
        <v>250</v>
      </c>
      <c r="S35" s="239"/>
      <c r="T35" s="239"/>
      <c r="U35" s="249"/>
      <c r="V35" s="249"/>
      <c r="W35" s="242"/>
      <c r="X35" s="242"/>
      <c r="Y35" s="242"/>
      <c r="Z35" s="249"/>
    </row>
    <row r="36" s="223" customFormat="1" ht="16.5" customHeight="1" spans="1:26">
      <c r="A36" s="237" t="s">
        <v>250</v>
      </c>
      <c r="B36" s="237" t="s">
        <v>279</v>
      </c>
      <c r="C36" s="237" t="s">
        <v>305</v>
      </c>
      <c r="D36" s="239" t="s">
        <v>250</v>
      </c>
      <c r="E36" s="239" t="s">
        <v>250</v>
      </c>
      <c r="F36" s="239"/>
      <c r="G36" s="239"/>
      <c r="H36" s="239" t="s">
        <v>250</v>
      </c>
      <c r="I36" s="239"/>
      <c r="J36" s="239"/>
      <c r="K36" s="242"/>
      <c r="L36" s="242"/>
      <c r="M36" s="242"/>
      <c r="N36" s="237" t="s">
        <v>250</v>
      </c>
      <c r="O36" s="237" t="s">
        <v>237</v>
      </c>
      <c r="P36" s="237" t="s">
        <v>274</v>
      </c>
      <c r="Q36" s="248">
        <f>R36+U36+X36</f>
        <v>1.52</v>
      </c>
      <c r="R36" s="239">
        <f t="shared" si="6"/>
        <v>1.52</v>
      </c>
      <c r="S36" s="239">
        <v>1.52</v>
      </c>
      <c r="T36" s="239"/>
      <c r="U36" s="249"/>
      <c r="V36" s="249"/>
      <c r="W36" s="242"/>
      <c r="X36" s="242"/>
      <c r="Y36" s="242"/>
      <c r="Z36" s="249"/>
    </row>
    <row r="37" s="223" customFormat="1" ht="16.5" customHeight="1" spans="1:26">
      <c r="A37" s="237" t="s">
        <v>250</v>
      </c>
      <c r="B37" s="237" t="s">
        <v>282</v>
      </c>
      <c r="C37" s="237" t="s">
        <v>307</v>
      </c>
      <c r="D37" s="239" t="s">
        <v>250</v>
      </c>
      <c r="E37" s="239" t="s">
        <v>250</v>
      </c>
      <c r="F37" s="239"/>
      <c r="G37" s="239"/>
      <c r="H37" s="239" t="s">
        <v>250</v>
      </c>
      <c r="I37" s="239"/>
      <c r="J37" s="239"/>
      <c r="K37" s="242"/>
      <c r="L37" s="242"/>
      <c r="M37" s="242"/>
      <c r="N37" s="237" t="s">
        <v>250</v>
      </c>
      <c r="O37" s="237" t="s">
        <v>238</v>
      </c>
      <c r="P37" s="237" t="s">
        <v>277</v>
      </c>
      <c r="Q37" s="248">
        <f>R37+U37+X37</f>
        <v>54.65766</v>
      </c>
      <c r="R37" s="239">
        <f t="shared" si="6"/>
        <v>54.65766</v>
      </c>
      <c r="S37" s="239">
        <v>15.65766</v>
      </c>
      <c r="T37" s="239">
        <v>39</v>
      </c>
      <c r="U37" s="249"/>
      <c r="V37" s="249"/>
      <c r="W37" s="242"/>
      <c r="X37" s="242"/>
      <c r="Y37" s="242"/>
      <c r="Z37" s="249"/>
    </row>
    <row r="38" s="223" customFormat="1" ht="16.5" customHeight="1" spans="1:26">
      <c r="A38" s="237" t="s">
        <v>250</v>
      </c>
      <c r="B38" s="237" t="s">
        <v>263</v>
      </c>
      <c r="C38" s="237" t="s">
        <v>309</v>
      </c>
      <c r="D38" s="239" t="s">
        <v>250</v>
      </c>
      <c r="E38" s="239" t="s">
        <v>250</v>
      </c>
      <c r="F38" s="239"/>
      <c r="G38" s="239"/>
      <c r="H38" s="239" t="s">
        <v>250</v>
      </c>
      <c r="I38" s="239"/>
      <c r="J38" s="239"/>
      <c r="K38" s="242"/>
      <c r="L38" s="242"/>
      <c r="M38" s="242"/>
      <c r="N38" s="237" t="s">
        <v>250</v>
      </c>
      <c r="O38" s="237" t="s">
        <v>239</v>
      </c>
      <c r="P38" s="237" t="s">
        <v>285</v>
      </c>
      <c r="Q38" s="250"/>
      <c r="R38" s="239" t="s">
        <v>250</v>
      </c>
      <c r="S38" s="239"/>
      <c r="T38" s="239"/>
      <c r="U38" s="249"/>
      <c r="V38" s="249"/>
      <c r="W38" s="242"/>
      <c r="X38" s="242"/>
      <c r="Y38" s="242"/>
      <c r="Z38" s="249"/>
    </row>
    <row r="39" s="223" customFormat="1" ht="16.5" customHeight="1" spans="1:26">
      <c r="A39" s="237" t="s">
        <v>315</v>
      </c>
      <c r="B39" s="237" t="s">
        <v>250</v>
      </c>
      <c r="C39" s="237" t="s">
        <v>316</v>
      </c>
      <c r="D39" s="238">
        <v>2116.15633</v>
      </c>
      <c r="E39" s="238">
        <v>2116.15633</v>
      </c>
      <c r="F39" s="238">
        <v>2116.15633</v>
      </c>
      <c r="G39" s="238"/>
      <c r="H39" s="238"/>
      <c r="I39" s="238"/>
      <c r="J39" s="238"/>
      <c r="K39" s="239"/>
      <c r="L39" s="239"/>
      <c r="M39" s="239"/>
      <c r="N39" s="237" t="s">
        <v>250</v>
      </c>
      <c r="O39" s="237" t="s">
        <v>240</v>
      </c>
      <c r="P39" s="237" t="s">
        <v>317</v>
      </c>
      <c r="Q39" s="250"/>
      <c r="R39" s="239" t="s">
        <v>250</v>
      </c>
      <c r="S39" s="239"/>
      <c r="T39" s="239"/>
      <c r="U39" s="249"/>
      <c r="V39" s="249"/>
      <c r="W39" s="242"/>
      <c r="X39" s="242"/>
      <c r="Y39" s="242"/>
      <c r="Z39" s="249"/>
    </row>
    <row r="40" s="223" customFormat="1" ht="16.5" customHeight="1" spans="1:26">
      <c r="A40" s="237" t="s">
        <v>250</v>
      </c>
      <c r="B40" s="237" t="s">
        <v>254</v>
      </c>
      <c r="C40" s="237" t="s">
        <v>318</v>
      </c>
      <c r="D40" s="239">
        <v>1924.503551</v>
      </c>
      <c r="E40" s="239">
        <v>1924.503551</v>
      </c>
      <c r="F40" s="239">
        <v>1924.503551</v>
      </c>
      <c r="G40" s="239"/>
      <c r="H40" s="239"/>
      <c r="I40" s="239"/>
      <c r="J40" s="239"/>
      <c r="K40" s="242"/>
      <c r="L40" s="242"/>
      <c r="M40" s="242"/>
      <c r="N40" s="237" t="s">
        <v>250</v>
      </c>
      <c r="O40" s="237" t="s">
        <v>246</v>
      </c>
      <c r="P40" s="237" t="s">
        <v>319</v>
      </c>
      <c r="Q40" s="250"/>
      <c r="R40" s="239" t="s">
        <v>250</v>
      </c>
      <c r="S40" s="239"/>
      <c r="T40" s="239"/>
      <c r="U40" s="249"/>
      <c r="V40" s="249"/>
      <c r="W40" s="242"/>
      <c r="X40" s="242"/>
      <c r="Y40" s="242"/>
      <c r="Z40" s="249"/>
    </row>
    <row r="41" s="223" customFormat="1" ht="16.5" customHeight="1" spans="1:26">
      <c r="A41" s="237" t="s">
        <v>250</v>
      </c>
      <c r="B41" s="237" t="s">
        <v>257</v>
      </c>
      <c r="C41" s="237" t="s">
        <v>320</v>
      </c>
      <c r="D41" s="239">
        <v>191.652779</v>
      </c>
      <c r="E41" s="239">
        <v>191.652779</v>
      </c>
      <c r="F41" s="239">
        <v>191.652779</v>
      </c>
      <c r="G41" s="239"/>
      <c r="H41" s="239"/>
      <c r="I41" s="239"/>
      <c r="J41" s="239"/>
      <c r="K41" s="242"/>
      <c r="L41" s="242"/>
      <c r="M41" s="242"/>
      <c r="N41" s="237" t="s">
        <v>250</v>
      </c>
      <c r="O41" s="237" t="s">
        <v>247</v>
      </c>
      <c r="P41" s="237" t="s">
        <v>321</v>
      </c>
      <c r="Q41" s="250"/>
      <c r="R41" s="239" t="s">
        <v>250</v>
      </c>
      <c r="S41" s="239"/>
      <c r="T41" s="239"/>
      <c r="U41" s="249"/>
      <c r="V41" s="249"/>
      <c r="W41" s="242"/>
      <c r="X41" s="242"/>
      <c r="Y41" s="242"/>
      <c r="Z41" s="249"/>
    </row>
    <row r="42" s="223" customFormat="1" ht="16.5" customHeight="1" spans="1:26">
      <c r="A42" s="237" t="s">
        <v>250</v>
      </c>
      <c r="B42" s="237" t="s">
        <v>263</v>
      </c>
      <c r="C42" s="237" t="s">
        <v>322</v>
      </c>
      <c r="D42" s="239" t="s">
        <v>250</v>
      </c>
      <c r="E42" s="239" t="s">
        <v>250</v>
      </c>
      <c r="F42" s="239"/>
      <c r="G42" s="239"/>
      <c r="H42" s="239" t="s">
        <v>250</v>
      </c>
      <c r="I42" s="239"/>
      <c r="J42" s="239"/>
      <c r="K42" s="242"/>
      <c r="L42" s="242"/>
      <c r="M42" s="242"/>
      <c r="N42" s="237" t="s">
        <v>250</v>
      </c>
      <c r="O42" s="237" t="s">
        <v>248</v>
      </c>
      <c r="P42" s="237" t="s">
        <v>323</v>
      </c>
      <c r="Q42" s="250"/>
      <c r="R42" s="239" t="s">
        <v>250</v>
      </c>
      <c r="S42" s="239"/>
      <c r="T42" s="239"/>
      <c r="U42" s="249"/>
      <c r="V42" s="249"/>
      <c r="W42" s="242"/>
      <c r="X42" s="242"/>
      <c r="Y42" s="242"/>
      <c r="Z42" s="249"/>
    </row>
    <row r="43" s="223" customFormat="1" ht="16.5" customHeight="1" spans="1:26">
      <c r="A43" s="237" t="s">
        <v>324</v>
      </c>
      <c r="B43" s="237" t="s">
        <v>250</v>
      </c>
      <c r="C43" s="237" t="s">
        <v>325</v>
      </c>
      <c r="D43" s="238" t="s">
        <v>250</v>
      </c>
      <c r="E43" s="238" t="s">
        <v>250</v>
      </c>
      <c r="F43" s="238"/>
      <c r="G43" s="238"/>
      <c r="H43" s="238" t="s">
        <v>250</v>
      </c>
      <c r="I43" s="238"/>
      <c r="J43" s="238"/>
      <c r="K43" s="242"/>
      <c r="L43" s="242"/>
      <c r="M43" s="242"/>
      <c r="N43" s="237" t="s">
        <v>250</v>
      </c>
      <c r="O43" s="237" t="s">
        <v>326</v>
      </c>
      <c r="P43" s="237" t="s">
        <v>283</v>
      </c>
      <c r="Q43" s="248">
        <f>R43+U43+X43</f>
        <v>9067</v>
      </c>
      <c r="R43" s="239">
        <f t="shared" ref="R43:R47" si="7">S43+T43</f>
        <v>9067</v>
      </c>
      <c r="S43" s="239"/>
      <c r="T43" s="239">
        <v>9067</v>
      </c>
      <c r="U43" s="249"/>
      <c r="V43" s="249"/>
      <c r="W43" s="242"/>
      <c r="X43" s="242"/>
      <c r="Y43" s="242"/>
      <c r="Z43" s="249"/>
    </row>
    <row r="44" s="223" customFormat="1" ht="16.5" customHeight="1" spans="1:26">
      <c r="A44" s="237" t="s">
        <v>250</v>
      </c>
      <c r="B44" s="237" t="s">
        <v>254</v>
      </c>
      <c r="C44" s="237" t="s">
        <v>327</v>
      </c>
      <c r="D44" s="239" t="s">
        <v>250</v>
      </c>
      <c r="E44" s="239" t="s">
        <v>250</v>
      </c>
      <c r="F44" s="239"/>
      <c r="G44" s="239"/>
      <c r="H44" s="239" t="s">
        <v>250</v>
      </c>
      <c r="I44" s="239"/>
      <c r="J44" s="239"/>
      <c r="K44" s="242"/>
      <c r="L44" s="242"/>
      <c r="M44" s="242"/>
      <c r="N44" s="237" t="s">
        <v>250</v>
      </c>
      <c r="O44" s="237" t="s">
        <v>328</v>
      </c>
      <c r="P44" s="237" t="s">
        <v>329</v>
      </c>
      <c r="Q44" s="248">
        <f>R44+U44+X44</f>
        <v>62.491785</v>
      </c>
      <c r="R44" s="239">
        <f t="shared" si="7"/>
        <v>62.491785</v>
      </c>
      <c r="S44" s="239">
        <v>62.491785</v>
      </c>
      <c r="T44" s="239"/>
      <c r="U44" s="249"/>
      <c r="V44" s="249"/>
      <c r="W44" s="242"/>
      <c r="X44" s="242"/>
      <c r="Y44" s="242"/>
      <c r="Z44" s="249"/>
    </row>
    <row r="45" s="223" customFormat="1" ht="16.5" customHeight="1" spans="1:26">
      <c r="A45" s="237" t="s">
        <v>250</v>
      </c>
      <c r="B45" s="237" t="s">
        <v>257</v>
      </c>
      <c r="C45" s="237" t="s">
        <v>330</v>
      </c>
      <c r="D45" s="239" t="s">
        <v>250</v>
      </c>
      <c r="E45" s="239" t="s">
        <v>250</v>
      </c>
      <c r="F45" s="239"/>
      <c r="G45" s="239"/>
      <c r="H45" s="239" t="s">
        <v>250</v>
      </c>
      <c r="I45" s="239"/>
      <c r="J45" s="239"/>
      <c r="K45" s="242"/>
      <c r="L45" s="242"/>
      <c r="M45" s="242"/>
      <c r="N45" s="237" t="s">
        <v>250</v>
      </c>
      <c r="O45" s="237" t="s">
        <v>331</v>
      </c>
      <c r="P45" s="237" t="s">
        <v>332</v>
      </c>
      <c r="Q45" s="248">
        <f>R45+U45+X45</f>
        <v>68.290413</v>
      </c>
      <c r="R45" s="239">
        <f t="shared" si="7"/>
        <v>68.290413</v>
      </c>
      <c r="S45" s="239">
        <v>68.290413</v>
      </c>
      <c r="T45" s="239"/>
      <c r="U45" s="249"/>
      <c r="V45" s="249"/>
      <c r="W45" s="242"/>
      <c r="X45" s="242"/>
      <c r="Y45" s="242"/>
      <c r="Z45" s="249"/>
    </row>
    <row r="46" s="223" customFormat="1" ht="16.5" customHeight="1" spans="1:26">
      <c r="A46" s="237" t="s">
        <v>333</v>
      </c>
      <c r="B46" s="237" t="s">
        <v>250</v>
      </c>
      <c r="C46" s="237" t="s">
        <v>334</v>
      </c>
      <c r="D46" s="238" t="s">
        <v>250</v>
      </c>
      <c r="E46" s="238" t="s">
        <v>250</v>
      </c>
      <c r="F46" s="238"/>
      <c r="G46" s="238"/>
      <c r="H46" s="238" t="s">
        <v>250</v>
      </c>
      <c r="I46" s="238"/>
      <c r="J46" s="238"/>
      <c r="K46" s="242"/>
      <c r="L46" s="242"/>
      <c r="M46" s="242"/>
      <c r="N46" s="237" t="s">
        <v>250</v>
      </c>
      <c r="O46" s="237" t="s">
        <v>335</v>
      </c>
      <c r="P46" s="237" t="s">
        <v>288</v>
      </c>
      <c r="Q46" s="248">
        <f>R46+U46+X46</f>
        <v>3.15</v>
      </c>
      <c r="R46" s="239">
        <f t="shared" si="7"/>
        <v>3.15</v>
      </c>
      <c r="S46" s="239">
        <v>3.15</v>
      </c>
      <c r="T46" s="239"/>
      <c r="U46" s="249"/>
      <c r="V46" s="249"/>
      <c r="W46" s="242"/>
      <c r="X46" s="242"/>
      <c r="Y46" s="242"/>
      <c r="Z46" s="249"/>
    </row>
    <row r="47" s="223" customFormat="1" ht="16.5" customHeight="1" spans="1:26">
      <c r="A47" s="237" t="s">
        <v>250</v>
      </c>
      <c r="B47" s="237" t="s">
        <v>254</v>
      </c>
      <c r="C47" s="237" t="s">
        <v>336</v>
      </c>
      <c r="D47" s="239" t="s">
        <v>250</v>
      </c>
      <c r="E47" s="239" t="s">
        <v>250</v>
      </c>
      <c r="F47" s="239"/>
      <c r="G47" s="239"/>
      <c r="H47" s="239" t="s">
        <v>250</v>
      </c>
      <c r="I47" s="239"/>
      <c r="J47" s="239"/>
      <c r="K47" s="242"/>
      <c r="L47" s="242"/>
      <c r="M47" s="242"/>
      <c r="N47" s="237" t="s">
        <v>250</v>
      </c>
      <c r="O47" s="237" t="s">
        <v>337</v>
      </c>
      <c r="P47" s="237" t="s">
        <v>338</v>
      </c>
      <c r="Q47" s="248">
        <f>R47+U47+X47</f>
        <v>46.794</v>
      </c>
      <c r="R47" s="239">
        <f t="shared" si="7"/>
        <v>46.794</v>
      </c>
      <c r="S47" s="239">
        <v>46.794</v>
      </c>
      <c r="T47" s="239"/>
      <c r="U47" s="249"/>
      <c r="V47" s="249"/>
      <c r="W47" s="242"/>
      <c r="X47" s="242"/>
      <c r="Y47" s="242"/>
      <c r="Z47" s="249"/>
    </row>
    <row r="48" s="223" customFormat="1" ht="16.5" customHeight="1" spans="1:26">
      <c r="A48" s="237" t="s">
        <v>250</v>
      </c>
      <c r="B48" s="237" t="s">
        <v>257</v>
      </c>
      <c r="C48" s="237" t="s">
        <v>339</v>
      </c>
      <c r="D48" s="239" t="s">
        <v>250</v>
      </c>
      <c r="E48" s="239" t="s">
        <v>250</v>
      </c>
      <c r="F48" s="239"/>
      <c r="G48" s="239"/>
      <c r="H48" s="239" t="s">
        <v>250</v>
      </c>
      <c r="I48" s="239"/>
      <c r="J48" s="239"/>
      <c r="K48" s="242"/>
      <c r="L48" s="242"/>
      <c r="M48" s="242"/>
      <c r="N48" s="237" t="s">
        <v>250</v>
      </c>
      <c r="O48" s="237" t="s">
        <v>340</v>
      </c>
      <c r="P48" s="237" t="s">
        <v>341</v>
      </c>
      <c r="Q48" s="250"/>
      <c r="R48" s="239" t="s">
        <v>250</v>
      </c>
      <c r="S48" s="239"/>
      <c r="T48" s="239"/>
      <c r="U48" s="249"/>
      <c r="V48" s="249"/>
      <c r="W48" s="242"/>
      <c r="X48" s="242"/>
      <c r="Y48" s="242"/>
      <c r="Z48" s="249"/>
    </row>
    <row r="49" s="223" customFormat="1" ht="16.5" customHeight="1" spans="1:26">
      <c r="A49" s="237" t="s">
        <v>250</v>
      </c>
      <c r="B49" s="237" t="s">
        <v>263</v>
      </c>
      <c r="C49" s="237" t="s">
        <v>342</v>
      </c>
      <c r="D49" s="239" t="s">
        <v>250</v>
      </c>
      <c r="E49" s="239" t="s">
        <v>250</v>
      </c>
      <c r="F49" s="239"/>
      <c r="G49" s="239"/>
      <c r="H49" s="239" t="s">
        <v>250</v>
      </c>
      <c r="I49" s="239"/>
      <c r="J49" s="239"/>
      <c r="K49" s="242"/>
      <c r="L49" s="242"/>
      <c r="M49" s="242"/>
      <c r="N49" s="237" t="s">
        <v>250</v>
      </c>
      <c r="O49" s="237" t="s">
        <v>263</v>
      </c>
      <c r="P49" s="237" t="s">
        <v>292</v>
      </c>
      <c r="Q49" s="250"/>
      <c r="R49" s="239" t="s">
        <v>250</v>
      </c>
      <c r="S49" s="239"/>
      <c r="T49" s="239"/>
      <c r="U49" s="249"/>
      <c r="V49" s="249"/>
      <c r="W49" s="242"/>
      <c r="X49" s="242"/>
      <c r="Y49" s="242"/>
      <c r="Z49" s="249"/>
    </row>
    <row r="50" s="223" customFormat="1" ht="16.5" customHeight="1" spans="1:26">
      <c r="A50" s="237" t="s">
        <v>343</v>
      </c>
      <c r="B50" s="237" t="s">
        <v>250</v>
      </c>
      <c r="C50" s="237" t="s">
        <v>344</v>
      </c>
      <c r="D50" s="238" t="s">
        <v>250</v>
      </c>
      <c r="E50" s="238" t="s">
        <v>250</v>
      </c>
      <c r="F50" s="238"/>
      <c r="G50" s="238"/>
      <c r="H50" s="238" t="s">
        <v>250</v>
      </c>
      <c r="I50" s="238"/>
      <c r="J50" s="238"/>
      <c r="K50" s="242"/>
      <c r="L50" s="242"/>
      <c r="M50" s="242"/>
      <c r="N50" s="237" t="s">
        <v>345</v>
      </c>
      <c r="O50" s="237" t="s">
        <v>250</v>
      </c>
      <c r="P50" s="237" t="s">
        <v>346</v>
      </c>
      <c r="Q50" s="251">
        <f>R50+U50+X50</f>
        <v>602.445574</v>
      </c>
      <c r="R50" s="238">
        <f t="shared" ref="R50:R52" si="8">S50+T50</f>
        <v>602.445574</v>
      </c>
      <c r="S50" s="238">
        <v>602.445574</v>
      </c>
      <c r="T50" s="238"/>
      <c r="U50" s="238"/>
      <c r="V50" s="238"/>
      <c r="W50" s="238"/>
      <c r="X50" s="239"/>
      <c r="Y50" s="239"/>
      <c r="Z50" s="255"/>
    </row>
    <row r="51" s="223" customFormat="1" ht="16.5" customHeight="1" spans="1:26">
      <c r="A51" s="237" t="s">
        <v>250</v>
      </c>
      <c r="B51" s="237" t="s">
        <v>254</v>
      </c>
      <c r="C51" s="237" t="s">
        <v>347</v>
      </c>
      <c r="D51" s="239" t="s">
        <v>250</v>
      </c>
      <c r="E51" s="239" t="s">
        <v>250</v>
      </c>
      <c r="F51" s="239"/>
      <c r="G51" s="239"/>
      <c r="H51" s="239" t="s">
        <v>250</v>
      </c>
      <c r="I51" s="239"/>
      <c r="J51" s="239"/>
      <c r="K51" s="242"/>
      <c r="L51" s="242"/>
      <c r="M51" s="242"/>
      <c r="N51" s="237" t="s">
        <v>250</v>
      </c>
      <c r="O51" s="237" t="s">
        <v>254</v>
      </c>
      <c r="P51" s="237" t="s">
        <v>348</v>
      </c>
      <c r="Q51" s="248">
        <f>R51+U51+X51</f>
        <v>29.286</v>
      </c>
      <c r="R51" s="239">
        <f t="shared" si="8"/>
        <v>29.286</v>
      </c>
      <c r="S51" s="239">
        <v>29.286</v>
      </c>
      <c r="T51" s="239"/>
      <c r="U51" s="249"/>
      <c r="V51" s="249"/>
      <c r="W51" s="242"/>
      <c r="X51" s="242"/>
      <c r="Y51" s="242"/>
      <c r="Z51" s="249"/>
    </row>
    <row r="52" s="223" customFormat="1" ht="16.5" customHeight="1" spans="1:26">
      <c r="A52" s="237" t="s">
        <v>250</v>
      </c>
      <c r="B52" s="237" t="s">
        <v>257</v>
      </c>
      <c r="C52" s="237" t="s">
        <v>349</v>
      </c>
      <c r="D52" s="239" t="s">
        <v>250</v>
      </c>
      <c r="E52" s="239" t="s">
        <v>250</v>
      </c>
      <c r="F52" s="239"/>
      <c r="G52" s="239"/>
      <c r="H52" s="239" t="s">
        <v>250</v>
      </c>
      <c r="I52" s="239"/>
      <c r="J52" s="239"/>
      <c r="K52" s="242"/>
      <c r="L52" s="242"/>
      <c r="M52" s="242"/>
      <c r="N52" s="237" t="s">
        <v>250</v>
      </c>
      <c r="O52" s="237" t="s">
        <v>257</v>
      </c>
      <c r="P52" s="237" t="s">
        <v>350</v>
      </c>
      <c r="Q52" s="248">
        <f>R52+U52+X52</f>
        <v>534.064908</v>
      </c>
      <c r="R52" s="239">
        <f t="shared" si="8"/>
        <v>534.064908</v>
      </c>
      <c r="S52" s="239">
        <v>534.064908</v>
      </c>
      <c r="T52" s="239"/>
      <c r="U52" s="249"/>
      <c r="V52" s="249"/>
      <c r="W52" s="242"/>
      <c r="X52" s="242"/>
      <c r="Y52" s="242"/>
      <c r="Z52" s="249"/>
    </row>
    <row r="53" s="223" customFormat="1" ht="16.5" customHeight="1" spans="1:26">
      <c r="A53" s="237" t="s">
        <v>351</v>
      </c>
      <c r="B53" s="237" t="s">
        <v>250</v>
      </c>
      <c r="C53" s="237" t="s">
        <v>346</v>
      </c>
      <c r="D53" s="238">
        <v>602.445574</v>
      </c>
      <c r="E53" s="238">
        <v>602.445574</v>
      </c>
      <c r="F53" s="238">
        <v>602.445574</v>
      </c>
      <c r="G53" s="238"/>
      <c r="H53" s="238"/>
      <c r="I53" s="238"/>
      <c r="J53" s="238"/>
      <c r="K53" s="239"/>
      <c r="L53" s="239"/>
      <c r="M53" s="239"/>
      <c r="N53" s="237" t="s">
        <v>250</v>
      </c>
      <c r="O53" s="237" t="s">
        <v>260</v>
      </c>
      <c r="P53" s="237" t="s">
        <v>352</v>
      </c>
      <c r="Q53" s="250"/>
      <c r="R53" s="239" t="s">
        <v>250</v>
      </c>
      <c r="S53" s="239"/>
      <c r="T53" s="239"/>
      <c r="U53" s="249"/>
      <c r="V53" s="249"/>
      <c r="W53" s="242"/>
      <c r="X53" s="242"/>
      <c r="Y53" s="242"/>
      <c r="Z53" s="249"/>
    </row>
    <row r="54" s="223" customFormat="1" ht="16.5" customHeight="1" spans="1:26">
      <c r="A54" s="237" t="s">
        <v>250</v>
      </c>
      <c r="B54" s="237" t="s">
        <v>254</v>
      </c>
      <c r="C54" s="237" t="s">
        <v>353</v>
      </c>
      <c r="D54" s="239">
        <v>39.094666</v>
      </c>
      <c r="E54" s="239">
        <v>39.094666</v>
      </c>
      <c r="F54" s="239">
        <v>39.094666</v>
      </c>
      <c r="G54" s="239"/>
      <c r="H54" s="239"/>
      <c r="I54" s="239"/>
      <c r="J54" s="239"/>
      <c r="K54" s="242"/>
      <c r="L54" s="242"/>
      <c r="M54" s="242"/>
      <c r="N54" s="237" t="s">
        <v>250</v>
      </c>
      <c r="O54" s="237" t="s">
        <v>279</v>
      </c>
      <c r="P54" s="237" t="s">
        <v>354</v>
      </c>
      <c r="Q54" s="248">
        <f>R54+U54+X54</f>
        <v>9.4642</v>
      </c>
      <c r="R54" s="239">
        <f t="shared" ref="R54:R57" si="9">S54+T54</f>
        <v>9.4642</v>
      </c>
      <c r="S54" s="239">
        <v>9.4642</v>
      </c>
      <c r="T54" s="239"/>
      <c r="U54" s="249"/>
      <c r="V54" s="249"/>
      <c r="W54" s="242"/>
      <c r="X54" s="242"/>
      <c r="Y54" s="242"/>
      <c r="Z54" s="249"/>
    </row>
    <row r="55" s="223" customFormat="1" ht="16.5" customHeight="1" spans="1:26">
      <c r="A55" s="237" t="s">
        <v>250</v>
      </c>
      <c r="B55" s="237" t="s">
        <v>257</v>
      </c>
      <c r="C55" s="237" t="s">
        <v>355</v>
      </c>
      <c r="D55" s="239" t="s">
        <v>250</v>
      </c>
      <c r="E55" s="239" t="s">
        <v>250</v>
      </c>
      <c r="F55" s="239"/>
      <c r="G55" s="239"/>
      <c r="H55" s="239" t="s">
        <v>250</v>
      </c>
      <c r="I55" s="239"/>
      <c r="J55" s="239"/>
      <c r="K55" s="242"/>
      <c r="L55" s="242"/>
      <c r="M55" s="242"/>
      <c r="N55" s="237" t="s">
        <v>250</v>
      </c>
      <c r="O55" s="237" t="s">
        <v>282</v>
      </c>
      <c r="P55" s="237" t="s">
        <v>356</v>
      </c>
      <c r="Q55" s="248">
        <f>R55+U55+X55</f>
        <v>6.99924</v>
      </c>
      <c r="R55" s="239">
        <f t="shared" si="9"/>
        <v>6.99924</v>
      </c>
      <c r="S55" s="239">
        <v>6.99924</v>
      </c>
      <c r="T55" s="239"/>
      <c r="U55" s="249"/>
      <c r="V55" s="249"/>
      <c r="W55" s="242"/>
      <c r="X55" s="242"/>
      <c r="Y55" s="242"/>
      <c r="Z55" s="249"/>
    </row>
    <row r="56" s="223" customFormat="1" ht="16.5" customHeight="1" spans="1:26">
      <c r="A56" s="237" t="s">
        <v>250</v>
      </c>
      <c r="B56" s="237" t="s">
        <v>260</v>
      </c>
      <c r="C56" s="237" t="s">
        <v>357</v>
      </c>
      <c r="D56" s="239" t="s">
        <v>250</v>
      </c>
      <c r="E56" s="239" t="s">
        <v>250</v>
      </c>
      <c r="F56" s="239"/>
      <c r="G56" s="239"/>
      <c r="H56" s="239"/>
      <c r="I56" s="239"/>
      <c r="J56" s="239"/>
      <c r="K56" s="242"/>
      <c r="L56" s="242"/>
      <c r="M56" s="242"/>
      <c r="N56" s="237" t="s">
        <v>250</v>
      </c>
      <c r="O56" s="237" t="s">
        <v>265</v>
      </c>
      <c r="P56" s="237" t="s">
        <v>358</v>
      </c>
      <c r="Q56" s="250"/>
      <c r="R56" s="239" t="s">
        <v>250</v>
      </c>
      <c r="S56" s="239"/>
      <c r="T56" s="239"/>
      <c r="U56" s="249"/>
      <c r="V56" s="249"/>
      <c r="W56" s="242"/>
      <c r="X56" s="242"/>
      <c r="Y56" s="242"/>
      <c r="Z56" s="249"/>
    </row>
    <row r="57" s="223" customFormat="1" ht="16.5" customHeight="1" spans="1:26">
      <c r="A57" s="237" t="s">
        <v>250</v>
      </c>
      <c r="B57" s="237" t="s">
        <v>282</v>
      </c>
      <c r="C57" s="237" t="s">
        <v>359</v>
      </c>
      <c r="D57" s="239">
        <v>563.350908</v>
      </c>
      <c r="E57" s="239">
        <v>563.350908</v>
      </c>
      <c r="F57" s="239">
        <v>563.350908</v>
      </c>
      <c r="G57" s="239"/>
      <c r="H57" s="239"/>
      <c r="I57" s="239"/>
      <c r="J57" s="239"/>
      <c r="K57" s="242"/>
      <c r="L57" s="242"/>
      <c r="M57" s="242"/>
      <c r="N57" s="237" t="s">
        <v>250</v>
      </c>
      <c r="O57" s="237" t="s">
        <v>269</v>
      </c>
      <c r="P57" s="237" t="s">
        <v>360</v>
      </c>
      <c r="Q57" s="248">
        <f>R57+U57+X57</f>
        <v>22.631226</v>
      </c>
      <c r="R57" s="239">
        <f t="shared" si="9"/>
        <v>22.631226</v>
      </c>
      <c r="S57" s="239">
        <v>22.631226</v>
      </c>
      <c r="T57" s="239"/>
      <c r="U57" s="249"/>
      <c r="V57" s="249"/>
      <c r="W57" s="242"/>
      <c r="X57" s="242"/>
      <c r="Y57" s="242"/>
      <c r="Z57" s="249"/>
    </row>
    <row r="58" s="223" customFormat="1" ht="16.5" customHeight="1" spans="1:26">
      <c r="A58" s="237" t="s">
        <v>250</v>
      </c>
      <c r="B58" s="237" t="s">
        <v>263</v>
      </c>
      <c r="C58" s="237" t="s">
        <v>361</v>
      </c>
      <c r="D58" s="239" t="s">
        <v>250</v>
      </c>
      <c r="E58" s="239" t="s">
        <v>250</v>
      </c>
      <c r="F58" s="239"/>
      <c r="G58" s="239"/>
      <c r="H58" s="239" t="s">
        <v>250</v>
      </c>
      <c r="I58" s="239"/>
      <c r="J58" s="239"/>
      <c r="K58" s="242"/>
      <c r="L58" s="242"/>
      <c r="M58" s="242"/>
      <c r="N58" s="237" t="s">
        <v>250</v>
      </c>
      <c r="O58" s="237" t="s">
        <v>272</v>
      </c>
      <c r="P58" s="237" t="s">
        <v>355</v>
      </c>
      <c r="Q58" s="250"/>
      <c r="R58" s="239" t="s">
        <v>250</v>
      </c>
      <c r="S58" s="239"/>
      <c r="T58" s="239"/>
      <c r="U58" s="249"/>
      <c r="V58" s="249"/>
      <c r="W58" s="242"/>
      <c r="X58" s="242"/>
      <c r="Y58" s="242"/>
      <c r="Z58" s="249"/>
    </row>
    <row r="59" s="223" customFormat="1" ht="16.5" customHeight="1" spans="1:26">
      <c r="A59" s="237" t="s">
        <v>362</v>
      </c>
      <c r="B59" s="237" t="s">
        <v>250</v>
      </c>
      <c r="C59" s="237" t="s">
        <v>363</v>
      </c>
      <c r="D59" s="238" t="s">
        <v>250</v>
      </c>
      <c r="E59" s="238" t="s">
        <v>250</v>
      </c>
      <c r="F59" s="238"/>
      <c r="G59" s="238"/>
      <c r="H59" s="238" t="s">
        <v>250</v>
      </c>
      <c r="I59" s="238"/>
      <c r="J59" s="238"/>
      <c r="K59" s="242"/>
      <c r="L59" s="242"/>
      <c r="M59" s="242"/>
      <c r="N59" s="237" t="s">
        <v>250</v>
      </c>
      <c r="O59" s="237" t="s">
        <v>275</v>
      </c>
      <c r="P59" s="237" t="s">
        <v>364</v>
      </c>
      <c r="Q59" s="239"/>
      <c r="R59" s="239" t="s">
        <v>250</v>
      </c>
      <c r="S59" s="239"/>
      <c r="T59" s="239"/>
      <c r="U59" s="249"/>
      <c r="V59" s="249"/>
      <c r="W59" s="242"/>
      <c r="X59" s="242"/>
      <c r="Y59" s="242"/>
      <c r="Z59" s="249"/>
    </row>
    <row r="60" s="223" customFormat="1" ht="16.5" customHeight="1" spans="1:26">
      <c r="A60" s="237" t="s">
        <v>250</v>
      </c>
      <c r="B60" s="237" t="s">
        <v>257</v>
      </c>
      <c r="C60" s="237" t="s">
        <v>365</v>
      </c>
      <c r="D60" s="239" t="s">
        <v>250</v>
      </c>
      <c r="E60" s="239" t="s">
        <v>250</v>
      </c>
      <c r="F60" s="239"/>
      <c r="G60" s="239"/>
      <c r="H60" s="239" t="s">
        <v>250</v>
      </c>
      <c r="I60" s="239"/>
      <c r="J60" s="239"/>
      <c r="K60" s="242"/>
      <c r="L60" s="242"/>
      <c r="M60" s="242"/>
      <c r="N60" s="237" t="s">
        <v>250</v>
      </c>
      <c r="O60" s="237" t="s">
        <v>232</v>
      </c>
      <c r="P60" s="237" t="s">
        <v>357</v>
      </c>
      <c r="Q60" s="239"/>
      <c r="R60" s="239" t="s">
        <v>250</v>
      </c>
      <c r="S60" s="239"/>
      <c r="T60" s="239"/>
      <c r="U60" s="249"/>
      <c r="V60" s="249"/>
      <c r="W60" s="242"/>
      <c r="X60" s="242"/>
      <c r="Y60" s="242"/>
      <c r="Z60" s="249"/>
    </row>
    <row r="61" s="223" customFormat="1" ht="16.5" customHeight="1" spans="1:26">
      <c r="A61" s="237" t="s">
        <v>250</v>
      </c>
      <c r="B61" s="237" t="s">
        <v>260</v>
      </c>
      <c r="C61" s="237" t="s">
        <v>366</v>
      </c>
      <c r="D61" s="239" t="s">
        <v>250</v>
      </c>
      <c r="E61" s="239" t="s">
        <v>250</v>
      </c>
      <c r="F61" s="239"/>
      <c r="G61" s="239"/>
      <c r="H61" s="239" t="s">
        <v>250</v>
      </c>
      <c r="I61" s="239"/>
      <c r="J61" s="239"/>
      <c r="K61" s="242"/>
      <c r="L61" s="242"/>
      <c r="M61" s="242"/>
      <c r="N61" s="237" t="s">
        <v>250</v>
      </c>
      <c r="O61" s="237" t="s">
        <v>233</v>
      </c>
      <c r="P61" s="237" t="s">
        <v>367</v>
      </c>
      <c r="Q61" s="239"/>
      <c r="R61" s="239" t="s">
        <v>250</v>
      </c>
      <c r="S61" s="239"/>
      <c r="T61" s="239"/>
      <c r="U61" s="249"/>
      <c r="V61" s="249"/>
      <c r="W61" s="242"/>
      <c r="X61" s="242"/>
      <c r="Y61" s="242"/>
      <c r="Z61" s="249"/>
    </row>
    <row r="62" s="223" customFormat="1" ht="16.5" customHeight="1" spans="1:26">
      <c r="A62" s="237" t="s">
        <v>250</v>
      </c>
      <c r="B62" s="237" t="s">
        <v>279</v>
      </c>
      <c r="C62" s="237" t="s">
        <v>368</v>
      </c>
      <c r="D62" s="239" t="s">
        <v>250</v>
      </c>
      <c r="E62" s="239" t="s">
        <v>250</v>
      </c>
      <c r="F62" s="239"/>
      <c r="G62" s="239"/>
      <c r="H62" s="239" t="s">
        <v>250</v>
      </c>
      <c r="I62" s="239"/>
      <c r="J62" s="239"/>
      <c r="K62" s="242"/>
      <c r="L62" s="242"/>
      <c r="M62" s="242"/>
      <c r="N62" s="237" t="s">
        <v>250</v>
      </c>
      <c r="O62" s="237" t="s">
        <v>263</v>
      </c>
      <c r="P62" s="237" t="s">
        <v>369</v>
      </c>
      <c r="Q62" s="239"/>
      <c r="R62" s="239" t="s">
        <v>250</v>
      </c>
      <c r="S62" s="239"/>
      <c r="T62" s="239"/>
      <c r="U62" s="249"/>
      <c r="V62" s="249"/>
      <c r="W62" s="242"/>
      <c r="X62" s="242"/>
      <c r="Y62" s="242"/>
      <c r="Z62" s="249"/>
    </row>
    <row r="63" s="223" customFormat="1" ht="16.5" customHeight="1" spans="1:26">
      <c r="A63" s="237" t="s">
        <v>370</v>
      </c>
      <c r="B63" s="237" t="s">
        <v>250</v>
      </c>
      <c r="C63" s="237" t="s">
        <v>371</v>
      </c>
      <c r="D63" s="238" t="s">
        <v>250</v>
      </c>
      <c r="E63" s="238" t="s">
        <v>250</v>
      </c>
      <c r="F63" s="238"/>
      <c r="G63" s="238"/>
      <c r="H63" s="238" t="s">
        <v>250</v>
      </c>
      <c r="I63" s="238"/>
      <c r="J63" s="238"/>
      <c r="K63" s="242"/>
      <c r="L63" s="242"/>
      <c r="M63" s="242"/>
      <c r="N63" s="237" t="s">
        <v>372</v>
      </c>
      <c r="O63" s="237" t="s">
        <v>250</v>
      </c>
      <c r="P63" s="237" t="s">
        <v>371</v>
      </c>
      <c r="Q63" s="238"/>
      <c r="R63" s="238" t="s">
        <v>250</v>
      </c>
      <c r="S63" s="238"/>
      <c r="T63" s="238"/>
      <c r="U63" s="252"/>
      <c r="V63" s="252"/>
      <c r="W63" s="253"/>
      <c r="X63" s="242"/>
      <c r="Y63" s="242"/>
      <c r="Z63" s="249"/>
    </row>
    <row r="64" s="223" customFormat="1" ht="16.5" customHeight="1" spans="1:26">
      <c r="A64" s="237" t="s">
        <v>250</v>
      </c>
      <c r="B64" s="237" t="s">
        <v>254</v>
      </c>
      <c r="C64" s="237" t="s">
        <v>373</v>
      </c>
      <c r="D64" s="239" t="s">
        <v>250</v>
      </c>
      <c r="E64" s="239" t="s">
        <v>250</v>
      </c>
      <c r="F64" s="239"/>
      <c r="G64" s="239"/>
      <c r="H64" s="239" t="s">
        <v>250</v>
      </c>
      <c r="I64" s="239"/>
      <c r="J64" s="239"/>
      <c r="K64" s="242"/>
      <c r="L64" s="242"/>
      <c r="M64" s="242"/>
      <c r="N64" s="237" t="s">
        <v>250</v>
      </c>
      <c r="O64" s="237" t="s">
        <v>254</v>
      </c>
      <c r="P64" s="243" t="s">
        <v>373</v>
      </c>
      <c r="Q64" s="248"/>
      <c r="R64" s="248" t="s">
        <v>250</v>
      </c>
      <c r="S64" s="248"/>
      <c r="T64" s="248"/>
      <c r="U64" s="249"/>
      <c r="V64" s="249"/>
      <c r="W64" s="242"/>
      <c r="X64" s="242"/>
      <c r="Y64" s="242"/>
      <c r="Z64" s="249"/>
    </row>
    <row r="65" s="223" customFormat="1" ht="16.5" customHeight="1" spans="1:26">
      <c r="A65" s="237" t="s">
        <v>250</v>
      </c>
      <c r="B65" s="237" t="s">
        <v>257</v>
      </c>
      <c r="C65" s="237" t="s">
        <v>374</v>
      </c>
      <c r="D65" s="239" t="s">
        <v>250</v>
      </c>
      <c r="E65" s="239" t="s">
        <v>250</v>
      </c>
      <c r="F65" s="239"/>
      <c r="G65" s="239"/>
      <c r="H65" s="239" t="s">
        <v>250</v>
      </c>
      <c r="I65" s="239"/>
      <c r="J65" s="239"/>
      <c r="K65" s="242"/>
      <c r="L65" s="242"/>
      <c r="M65" s="242"/>
      <c r="N65" s="237" t="s">
        <v>250</v>
      </c>
      <c r="O65" s="237" t="s">
        <v>257</v>
      </c>
      <c r="P65" s="237" t="s">
        <v>374</v>
      </c>
      <c r="Q65" s="239"/>
      <c r="R65" s="239" t="s">
        <v>250</v>
      </c>
      <c r="S65" s="239"/>
      <c r="T65" s="239"/>
      <c r="U65" s="249"/>
      <c r="V65" s="249"/>
      <c r="W65" s="242"/>
      <c r="X65" s="242"/>
      <c r="Y65" s="242"/>
      <c r="Z65" s="249"/>
    </row>
    <row r="66" s="223" customFormat="1" ht="16.5" customHeight="1" spans="1:26">
      <c r="A66" s="237" t="s">
        <v>250</v>
      </c>
      <c r="B66" s="237" t="s">
        <v>260</v>
      </c>
      <c r="C66" s="237" t="s">
        <v>375</v>
      </c>
      <c r="D66" s="239" t="s">
        <v>250</v>
      </c>
      <c r="E66" s="239" t="s">
        <v>250</v>
      </c>
      <c r="F66" s="239"/>
      <c r="G66" s="239"/>
      <c r="H66" s="239" t="s">
        <v>250</v>
      </c>
      <c r="I66" s="239"/>
      <c r="J66" s="239"/>
      <c r="K66" s="242"/>
      <c r="L66" s="242"/>
      <c r="M66" s="242"/>
      <c r="N66" s="237" t="s">
        <v>250</v>
      </c>
      <c r="O66" s="237" t="s">
        <v>260</v>
      </c>
      <c r="P66" s="237" t="s">
        <v>375</v>
      </c>
      <c r="Q66" s="239"/>
      <c r="R66" s="239" t="s">
        <v>250</v>
      </c>
      <c r="S66" s="239"/>
      <c r="T66" s="239"/>
      <c r="U66" s="249"/>
      <c r="V66" s="249"/>
      <c r="W66" s="242"/>
      <c r="X66" s="242"/>
      <c r="Y66" s="242"/>
      <c r="Z66" s="249"/>
    </row>
    <row r="67" s="223" customFormat="1" ht="16.5" customHeight="1" spans="1:26">
      <c r="A67" s="237" t="s">
        <v>250</v>
      </c>
      <c r="B67" s="237" t="s">
        <v>279</v>
      </c>
      <c r="C67" s="237" t="s">
        <v>376</v>
      </c>
      <c r="D67" s="239" t="s">
        <v>250</v>
      </c>
      <c r="E67" s="239" t="s">
        <v>250</v>
      </c>
      <c r="F67" s="239"/>
      <c r="G67" s="239"/>
      <c r="H67" s="239" t="s">
        <v>250</v>
      </c>
      <c r="I67" s="239"/>
      <c r="J67" s="239"/>
      <c r="K67" s="242"/>
      <c r="L67" s="242"/>
      <c r="M67" s="242"/>
      <c r="N67" s="237" t="s">
        <v>250</v>
      </c>
      <c r="O67" s="237" t="s">
        <v>279</v>
      </c>
      <c r="P67" s="237" t="s">
        <v>376</v>
      </c>
      <c r="Q67" s="239"/>
      <c r="R67" s="239" t="s">
        <v>250</v>
      </c>
      <c r="S67" s="239"/>
      <c r="T67" s="239"/>
      <c r="U67" s="249"/>
      <c r="V67" s="249"/>
      <c r="W67" s="242"/>
      <c r="X67" s="242"/>
      <c r="Y67" s="242"/>
      <c r="Z67" s="249"/>
    </row>
    <row r="68" s="223" customFormat="1" ht="16.5" customHeight="1" spans="1:26">
      <c r="A68" s="237" t="s">
        <v>377</v>
      </c>
      <c r="B68" s="237" t="s">
        <v>250</v>
      </c>
      <c r="C68" s="237" t="s">
        <v>378</v>
      </c>
      <c r="D68" s="238" t="s">
        <v>250</v>
      </c>
      <c r="E68" s="238" t="s">
        <v>250</v>
      </c>
      <c r="F68" s="238"/>
      <c r="G68" s="238"/>
      <c r="H68" s="238" t="s">
        <v>250</v>
      </c>
      <c r="I68" s="238"/>
      <c r="J68" s="238"/>
      <c r="K68" s="242"/>
      <c r="L68" s="242"/>
      <c r="M68" s="242"/>
      <c r="N68" s="237" t="s">
        <v>379</v>
      </c>
      <c r="O68" s="237" t="s">
        <v>250</v>
      </c>
      <c r="P68" s="237" t="s">
        <v>380</v>
      </c>
      <c r="Q68" s="238"/>
      <c r="R68" s="238" t="s">
        <v>250</v>
      </c>
      <c r="S68" s="238"/>
      <c r="T68" s="238"/>
      <c r="U68" s="252"/>
      <c r="V68" s="252"/>
      <c r="W68" s="253"/>
      <c r="X68" s="242"/>
      <c r="Y68" s="242"/>
      <c r="Z68" s="249"/>
    </row>
    <row r="69" s="223" customFormat="1" ht="16.5" customHeight="1" spans="1:26">
      <c r="A69" s="237" t="s">
        <v>250</v>
      </c>
      <c r="B69" s="237" t="s">
        <v>254</v>
      </c>
      <c r="C69" s="237" t="s">
        <v>381</v>
      </c>
      <c r="D69" s="239" t="s">
        <v>250</v>
      </c>
      <c r="E69" s="239" t="s">
        <v>250</v>
      </c>
      <c r="F69" s="239"/>
      <c r="G69" s="239"/>
      <c r="H69" s="239" t="s">
        <v>250</v>
      </c>
      <c r="I69" s="239"/>
      <c r="J69" s="239"/>
      <c r="K69" s="242"/>
      <c r="L69" s="242"/>
      <c r="M69" s="242"/>
      <c r="N69" s="237" t="s">
        <v>250</v>
      </c>
      <c r="O69" s="237" t="s">
        <v>254</v>
      </c>
      <c r="P69" s="237" t="s">
        <v>297</v>
      </c>
      <c r="Q69" s="239"/>
      <c r="R69" s="239" t="s">
        <v>250</v>
      </c>
      <c r="S69" s="239"/>
      <c r="T69" s="239"/>
      <c r="U69" s="249"/>
      <c r="V69" s="249"/>
      <c r="W69" s="242"/>
      <c r="X69" s="242"/>
      <c r="Y69" s="242"/>
      <c r="Z69" s="249"/>
    </row>
    <row r="70" s="223" customFormat="1" ht="16.5" customHeight="1" spans="1:26">
      <c r="A70" s="237" t="s">
        <v>250</v>
      </c>
      <c r="B70" s="237" t="s">
        <v>257</v>
      </c>
      <c r="C70" s="237" t="s">
        <v>382</v>
      </c>
      <c r="D70" s="239" t="s">
        <v>250</v>
      </c>
      <c r="E70" s="239" t="s">
        <v>250</v>
      </c>
      <c r="F70" s="239"/>
      <c r="G70" s="239"/>
      <c r="H70" s="239" t="s">
        <v>250</v>
      </c>
      <c r="I70" s="239"/>
      <c r="J70" s="239"/>
      <c r="K70" s="242"/>
      <c r="L70" s="242"/>
      <c r="M70" s="242"/>
      <c r="N70" s="237" t="s">
        <v>250</v>
      </c>
      <c r="O70" s="237" t="s">
        <v>257</v>
      </c>
      <c r="P70" s="237" t="s">
        <v>383</v>
      </c>
      <c r="Q70" s="239"/>
      <c r="R70" s="239" t="s">
        <v>250</v>
      </c>
      <c r="S70" s="239"/>
      <c r="T70" s="239"/>
      <c r="U70" s="249"/>
      <c r="V70" s="249"/>
      <c r="W70" s="242"/>
      <c r="X70" s="242"/>
      <c r="Y70" s="242"/>
      <c r="Z70" s="249"/>
    </row>
    <row r="71" s="223" customFormat="1" ht="16.5" customHeight="1" spans="1:26">
      <c r="A71" s="237" t="s">
        <v>384</v>
      </c>
      <c r="B71" s="237" t="s">
        <v>250</v>
      </c>
      <c r="C71" s="237" t="s">
        <v>385</v>
      </c>
      <c r="D71" s="238" t="s">
        <v>250</v>
      </c>
      <c r="E71" s="238" t="s">
        <v>250</v>
      </c>
      <c r="F71" s="238"/>
      <c r="G71" s="238"/>
      <c r="H71" s="238" t="s">
        <v>250</v>
      </c>
      <c r="I71" s="238"/>
      <c r="J71" s="238"/>
      <c r="K71" s="242"/>
      <c r="L71" s="242"/>
      <c r="M71" s="242"/>
      <c r="N71" s="237" t="s">
        <v>250</v>
      </c>
      <c r="O71" s="237" t="s">
        <v>260</v>
      </c>
      <c r="P71" s="237" t="s">
        <v>386</v>
      </c>
      <c r="Q71" s="239"/>
      <c r="R71" s="239" t="s">
        <v>250</v>
      </c>
      <c r="S71" s="239"/>
      <c r="T71" s="239"/>
      <c r="U71" s="249"/>
      <c r="V71" s="249"/>
      <c r="W71" s="242"/>
      <c r="X71" s="242"/>
      <c r="Y71" s="242"/>
      <c r="Z71" s="249"/>
    </row>
    <row r="72" s="223" customFormat="1" ht="16.5" customHeight="1" spans="1:26">
      <c r="A72" s="237" t="s">
        <v>250</v>
      </c>
      <c r="B72" s="237" t="s">
        <v>254</v>
      </c>
      <c r="C72" s="237" t="s">
        <v>387</v>
      </c>
      <c r="D72" s="239" t="s">
        <v>250</v>
      </c>
      <c r="E72" s="239" t="s">
        <v>250</v>
      </c>
      <c r="F72" s="239"/>
      <c r="G72" s="239"/>
      <c r="H72" s="239" t="s">
        <v>250</v>
      </c>
      <c r="I72" s="239"/>
      <c r="J72" s="239"/>
      <c r="K72" s="242"/>
      <c r="L72" s="242"/>
      <c r="M72" s="242"/>
      <c r="N72" s="237" t="s">
        <v>250</v>
      </c>
      <c r="O72" s="237" t="s">
        <v>282</v>
      </c>
      <c r="P72" s="237" t="s">
        <v>299</v>
      </c>
      <c r="Q72" s="239"/>
      <c r="R72" s="239" t="s">
        <v>250</v>
      </c>
      <c r="S72" s="239"/>
      <c r="T72" s="239"/>
      <c r="U72" s="249"/>
      <c r="V72" s="249"/>
      <c r="W72" s="242"/>
      <c r="X72" s="242"/>
      <c r="Y72" s="242"/>
      <c r="Z72" s="249"/>
    </row>
    <row r="73" s="223" customFormat="1" ht="16.5" customHeight="1" spans="1:26">
      <c r="A73" s="237" t="s">
        <v>250</v>
      </c>
      <c r="B73" s="237" t="s">
        <v>257</v>
      </c>
      <c r="C73" s="237" t="s">
        <v>388</v>
      </c>
      <c r="D73" s="239" t="s">
        <v>250</v>
      </c>
      <c r="E73" s="239" t="s">
        <v>250</v>
      </c>
      <c r="F73" s="239"/>
      <c r="G73" s="239"/>
      <c r="H73" s="239" t="s">
        <v>250</v>
      </c>
      <c r="I73" s="239"/>
      <c r="J73" s="239"/>
      <c r="K73" s="242"/>
      <c r="L73" s="242"/>
      <c r="M73" s="242"/>
      <c r="N73" s="237" t="s">
        <v>250</v>
      </c>
      <c r="O73" s="237" t="s">
        <v>265</v>
      </c>
      <c r="P73" s="237" t="s">
        <v>307</v>
      </c>
      <c r="Q73" s="239"/>
      <c r="R73" s="239" t="s">
        <v>250</v>
      </c>
      <c r="S73" s="239"/>
      <c r="T73" s="239"/>
      <c r="U73" s="249"/>
      <c r="V73" s="249"/>
      <c r="W73" s="242"/>
      <c r="X73" s="242"/>
      <c r="Y73" s="242"/>
      <c r="Z73" s="249"/>
    </row>
    <row r="74" s="223" customFormat="1" ht="16.5" customHeight="1" spans="1:26">
      <c r="A74" s="237" t="s">
        <v>250</v>
      </c>
      <c r="B74" s="237" t="s">
        <v>260</v>
      </c>
      <c r="C74" s="237" t="s">
        <v>389</v>
      </c>
      <c r="D74" s="239" t="s">
        <v>250</v>
      </c>
      <c r="E74" s="239" t="s">
        <v>250</v>
      </c>
      <c r="F74" s="239"/>
      <c r="G74" s="239"/>
      <c r="H74" s="239" t="s">
        <v>250</v>
      </c>
      <c r="I74" s="239"/>
      <c r="J74" s="239"/>
      <c r="K74" s="242"/>
      <c r="L74" s="242"/>
      <c r="M74" s="242"/>
      <c r="N74" s="237" t="s">
        <v>250</v>
      </c>
      <c r="O74" s="237" t="s">
        <v>269</v>
      </c>
      <c r="P74" s="237" t="s">
        <v>390</v>
      </c>
      <c r="Q74" s="239"/>
      <c r="R74" s="239" t="s">
        <v>250</v>
      </c>
      <c r="S74" s="239"/>
      <c r="T74" s="239"/>
      <c r="U74" s="249"/>
      <c r="V74" s="249"/>
      <c r="W74" s="242"/>
      <c r="X74" s="242"/>
      <c r="Y74" s="242"/>
      <c r="Z74" s="249"/>
    </row>
    <row r="75" s="223" customFormat="1" ht="16.5" customHeight="1" spans="1:26">
      <c r="A75" s="237" t="s">
        <v>250</v>
      </c>
      <c r="B75" s="237" t="s">
        <v>279</v>
      </c>
      <c r="C75" s="237" t="s">
        <v>391</v>
      </c>
      <c r="D75" s="239" t="s">
        <v>250</v>
      </c>
      <c r="E75" s="239" t="s">
        <v>250</v>
      </c>
      <c r="F75" s="239"/>
      <c r="G75" s="239"/>
      <c r="H75" s="239" t="s">
        <v>250</v>
      </c>
      <c r="I75" s="239"/>
      <c r="J75" s="239"/>
      <c r="K75" s="242"/>
      <c r="L75" s="242"/>
      <c r="M75" s="242"/>
      <c r="N75" s="237" t="s">
        <v>250</v>
      </c>
      <c r="O75" s="237" t="s">
        <v>272</v>
      </c>
      <c r="P75" s="237" t="s">
        <v>392</v>
      </c>
      <c r="Q75" s="239"/>
      <c r="R75" s="239" t="s">
        <v>250</v>
      </c>
      <c r="S75" s="239"/>
      <c r="T75" s="239"/>
      <c r="U75" s="249"/>
      <c r="V75" s="249"/>
      <c r="W75" s="242"/>
      <c r="X75" s="242"/>
      <c r="Y75" s="242"/>
      <c r="Z75" s="249"/>
    </row>
    <row r="76" s="223" customFormat="1" ht="16.5" customHeight="1" spans="1:26">
      <c r="A76" s="237" t="s">
        <v>250</v>
      </c>
      <c r="B76" s="237" t="s">
        <v>282</v>
      </c>
      <c r="C76" s="237" t="s">
        <v>393</v>
      </c>
      <c r="D76" s="239" t="s">
        <v>250</v>
      </c>
      <c r="E76" s="239" t="s">
        <v>250</v>
      </c>
      <c r="F76" s="239"/>
      <c r="G76" s="239"/>
      <c r="H76" s="239" t="s">
        <v>250</v>
      </c>
      <c r="I76" s="239"/>
      <c r="J76" s="239"/>
      <c r="K76" s="242"/>
      <c r="L76" s="242"/>
      <c r="M76" s="242"/>
      <c r="N76" s="237" t="s">
        <v>250</v>
      </c>
      <c r="O76" s="237" t="s">
        <v>235</v>
      </c>
      <c r="P76" s="237" t="s">
        <v>301</v>
      </c>
      <c r="Q76" s="239"/>
      <c r="R76" s="239" t="s">
        <v>250</v>
      </c>
      <c r="S76" s="239"/>
      <c r="T76" s="239"/>
      <c r="U76" s="249"/>
      <c r="V76" s="249"/>
      <c r="W76" s="242"/>
      <c r="X76" s="242"/>
      <c r="Y76" s="242"/>
      <c r="Z76" s="249"/>
    </row>
    <row r="77" s="223" customFormat="1" ht="16.5" customHeight="1" spans="1:26">
      <c r="A77" s="237" t="s">
        <v>250</v>
      </c>
      <c r="B77" s="237" t="s">
        <v>265</v>
      </c>
      <c r="C77" s="237" t="s">
        <v>394</v>
      </c>
      <c r="D77" s="239" t="s">
        <v>250</v>
      </c>
      <c r="E77" s="239" t="s">
        <v>250</v>
      </c>
      <c r="F77" s="239"/>
      <c r="G77" s="239"/>
      <c r="H77" s="239" t="s">
        <v>250</v>
      </c>
      <c r="I77" s="239"/>
      <c r="J77" s="239"/>
      <c r="K77" s="242"/>
      <c r="L77" s="242"/>
      <c r="M77" s="242"/>
      <c r="N77" s="237" t="s">
        <v>250</v>
      </c>
      <c r="O77" s="237" t="s">
        <v>241</v>
      </c>
      <c r="P77" s="237" t="s">
        <v>395</v>
      </c>
      <c r="Q77" s="239"/>
      <c r="R77" s="239" t="s">
        <v>250</v>
      </c>
      <c r="S77" s="239"/>
      <c r="T77" s="239"/>
      <c r="U77" s="249"/>
      <c r="V77" s="249"/>
      <c r="W77" s="242"/>
      <c r="X77" s="242"/>
      <c r="Y77" s="242"/>
      <c r="Z77" s="249"/>
    </row>
    <row r="78" s="223" customFormat="1" ht="16.5" customHeight="1" spans="1:26">
      <c r="A78" s="237" t="s">
        <v>396</v>
      </c>
      <c r="B78" s="237" t="s">
        <v>250</v>
      </c>
      <c r="C78" s="237" t="s">
        <v>397</v>
      </c>
      <c r="D78" s="238" t="s">
        <v>250</v>
      </c>
      <c r="E78" s="238" t="s">
        <v>250</v>
      </c>
      <c r="F78" s="238"/>
      <c r="G78" s="238"/>
      <c r="H78" s="238" t="s">
        <v>250</v>
      </c>
      <c r="I78" s="238"/>
      <c r="J78" s="238"/>
      <c r="K78" s="242"/>
      <c r="L78" s="242"/>
      <c r="M78" s="242"/>
      <c r="N78" s="237" t="s">
        <v>250</v>
      </c>
      <c r="O78" s="237" t="s">
        <v>243</v>
      </c>
      <c r="P78" s="237" t="s">
        <v>398</v>
      </c>
      <c r="Q78" s="239"/>
      <c r="R78" s="239" t="s">
        <v>250</v>
      </c>
      <c r="S78" s="239"/>
      <c r="T78" s="239"/>
      <c r="U78" s="249"/>
      <c r="V78" s="249"/>
      <c r="W78" s="242"/>
      <c r="X78" s="242"/>
      <c r="Y78" s="242"/>
      <c r="Z78" s="249"/>
    </row>
    <row r="79" s="223" customFormat="1" ht="16.5" customHeight="1" spans="1:26">
      <c r="A79" s="237" t="s">
        <v>250</v>
      </c>
      <c r="B79" s="237" t="s">
        <v>254</v>
      </c>
      <c r="C79" s="237" t="s">
        <v>399</v>
      </c>
      <c r="D79" s="239" t="s">
        <v>250</v>
      </c>
      <c r="E79" s="239" t="s">
        <v>250</v>
      </c>
      <c r="F79" s="239"/>
      <c r="G79" s="239"/>
      <c r="H79" s="239" t="s">
        <v>250</v>
      </c>
      <c r="I79" s="239"/>
      <c r="J79" s="239"/>
      <c r="K79" s="242"/>
      <c r="L79" s="242"/>
      <c r="M79" s="242"/>
      <c r="N79" s="237" t="s">
        <v>250</v>
      </c>
      <c r="O79" s="237" t="s">
        <v>244</v>
      </c>
      <c r="P79" s="237" t="s">
        <v>400</v>
      </c>
      <c r="Q79" s="239"/>
      <c r="R79" s="239" t="s">
        <v>250</v>
      </c>
      <c r="S79" s="239"/>
      <c r="T79" s="239"/>
      <c r="U79" s="249"/>
      <c r="V79" s="249"/>
      <c r="W79" s="242"/>
      <c r="X79" s="242"/>
      <c r="Y79" s="242"/>
      <c r="Z79" s="249"/>
    </row>
    <row r="80" s="223" customFormat="1" ht="16.5" customHeight="1" spans="1:26">
      <c r="A80" s="237" t="s">
        <v>250</v>
      </c>
      <c r="B80" s="237" t="s">
        <v>257</v>
      </c>
      <c r="C80" s="237" t="s">
        <v>401</v>
      </c>
      <c r="D80" s="239" t="s">
        <v>250</v>
      </c>
      <c r="E80" s="239" t="s">
        <v>250</v>
      </c>
      <c r="F80" s="239"/>
      <c r="G80" s="239"/>
      <c r="H80" s="239" t="s">
        <v>250</v>
      </c>
      <c r="I80" s="239"/>
      <c r="J80" s="239"/>
      <c r="K80" s="242"/>
      <c r="L80" s="242"/>
      <c r="M80" s="242"/>
      <c r="N80" s="237" t="s">
        <v>250</v>
      </c>
      <c r="O80" s="237" t="s">
        <v>263</v>
      </c>
      <c r="P80" s="237" t="s">
        <v>402</v>
      </c>
      <c r="Q80" s="239"/>
      <c r="R80" s="239" t="s">
        <v>250</v>
      </c>
      <c r="S80" s="239"/>
      <c r="T80" s="239"/>
      <c r="U80" s="249"/>
      <c r="V80" s="249"/>
      <c r="W80" s="242"/>
      <c r="X80" s="242"/>
      <c r="Y80" s="242"/>
      <c r="Z80" s="249"/>
    </row>
    <row r="81" s="223" customFormat="1" ht="16.5" customHeight="1" spans="1:26">
      <c r="A81" s="237" t="s">
        <v>403</v>
      </c>
      <c r="B81" s="237" t="s">
        <v>250</v>
      </c>
      <c r="C81" s="237" t="s">
        <v>100</v>
      </c>
      <c r="D81" s="238" t="s">
        <v>250</v>
      </c>
      <c r="E81" s="238" t="s">
        <v>250</v>
      </c>
      <c r="F81" s="238"/>
      <c r="G81" s="238"/>
      <c r="H81" s="238" t="s">
        <v>250</v>
      </c>
      <c r="I81" s="238"/>
      <c r="J81" s="238"/>
      <c r="K81" s="242"/>
      <c r="L81" s="242"/>
      <c r="M81" s="242"/>
      <c r="N81" s="237" t="s">
        <v>404</v>
      </c>
      <c r="O81" s="237" t="s">
        <v>250</v>
      </c>
      <c r="P81" s="237" t="s">
        <v>405</v>
      </c>
      <c r="Q81" s="238">
        <f>R81+U81+X81</f>
        <v>33797.25</v>
      </c>
      <c r="R81" s="238"/>
      <c r="S81" s="238"/>
      <c r="T81" s="238"/>
      <c r="U81" s="238">
        <f>V81+W81</f>
        <v>33797.25</v>
      </c>
      <c r="V81" s="238"/>
      <c r="W81" s="238">
        <v>33797.25</v>
      </c>
      <c r="X81" s="239"/>
      <c r="Y81" s="239"/>
      <c r="Z81" s="255"/>
    </row>
    <row r="82" s="223" customFormat="1" ht="16.5" customHeight="1" spans="1:26">
      <c r="A82" s="237" t="s">
        <v>250</v>
      </c>
      <c r="B82" s="237" t="s">
        <v>265</v>
      </c>
      <c r="C82" s="237" t="s">
        <v>406</v>
      </c>
      <c r="D82" s="239" t="s">
        <v>250</v>
      </c>
      <c r="E82" s="239" t="s">
        <v>250</v>
      </c>
      <c r="F82" s="239"/>
      <c r="G82" s="239"/>
      <c r="H82" s="239" t="s">
        <v>250</v>
      </c>
      <c r="I82" s="239"/>
      <c r="J82" s="239"/>
      <c r="K82" s="242"/>
      <c r="L82" s="242"/>
      <c r="M82" s="242"/>
      <c r="N82" s="237" t="s">
        <v>250</v>
      </c>
      <c r="O82" s="237" t="s">
        <v>254</v>
      </c>
      <c r="P82" s="237" t="s">
        <v>297</v>
      </c>
      <c r="Q82" s="262">
        <v>24050</v>
      </c>
      <c r="R82" s="262"/>
      <c r="S82" s="262"/>
      <c r="T82" s="262"/>
      <c r="U82" s="263">
        <v>24050</v>
      </c>
      <c r="V82" s="263"/>
      <c r="W82" s="263">
        <v>24050</v>
      </c>
      <c r="X82" s="242"/>
      <c r="Y82" s="242"/>
      <c r="Z82" s="249"/>
    </row>
    <row r="83" s="223" customFormat="1" ht="16.5" customHeight="1" spans="1:26">
      <c r="A83" s="237" t="s">
        <v>250</v>
      </c>
      <c r="B83" s="237" t="s">
        <v>269</v>
      </c>
      <c r="C83" s="237" t="s">
        <v>407</v>
      </c>
      <c r="D83" s="239" t="s">
        <v>250</v>
      </c>
      <c r="E83" s="239" t="s">
        <v>250</v>
      </c>
      <c r="F83" s="239"/>
      <c r="G83" s="239"/>
      <c r="H83" s="239" t="s">
        <v>250</v>
      </c>
      <c r="I83" s="239"/>
      <c r="J83" s="239"/>
      <c r="K83" s="242"/>
      <c r="L83" s="242"/>
      <c r="M83" s="242"/>
      <c r="N83" s="237" t="s">
        <v>250</v>
      </c>
      <c r="O83" s="237" t="s">
        <v>257</v>
      </c>
      <c r="P83" s="237" t="s">
        <v>383</v>
      </c>
      <c r="Q83" s="262"/>
      <c r="R83" s="262" t="s">
        <v>250</v>
      </c>
      <c r="S83" s="262"/>
      <c r="T83" s="262"/>
      <c r="U83" s="263"/>
      <c r="V83" s="263"/>
      <c r="W83" s="264"/>
      <c r="X83" s="242"/>
      <c r="Y83" s="242"/>
      <c r="Z83" s="249"/>
    </row>
    <row r="84" s="223" customFormat="1" ht="16.5" customHeight="1" spans="1:26">
      <c r="A84" s="237" t="s">
        <v>250</v>
      </c>
      <c r="B84" s="237" t="s">
        <v>272</v>
      </c>
      <c r="C84" s="237" t="s">
        <v>408</v>
      </c>
      <c r="D84" s="239" t="s">
        <v>250</v>
      </c>
      <c r="E84" s="239" t="s">
        <v>250</v>
      </c>
      <c r="F84" s="239"/>
      <c r="G84" s="239"/>
      <c r="H84" s="239" t="s">
        <v>250</v>
      </c>
      <c r="I84" s="239"/>
      <c r="J84" s="239"/>
      <c r="K84" s="242"/>
      <c r="L84" s="242"/>
      <c r="M84" s="242"/>
      <c r="N84" s="237" t="s">
        <v>250</v>
      </c>
      <c r="O84" s="237" t="s">
        <v>260</v>
      </c>
      <c r="P84" s="237" t="s">
        <v>386</v>
      </c>
      <c r="Q84" s="262"/>
      <c r="R84" s="262" t="s">
        <v>250</v>
      </c>
      <c r="S84" s="262"/>
      <c r="T84" s="262"/>
      <c r="U84" s="263"/>
      <c r="V84" s="263"/>
      <c r="W84" s="264"/>
      <c r="X84" s="242"/>
      <c r="Y84" s="242"/>
      <c r="Z84" s="249"/>
    </row>
    <row r="85" s="223" customFormat="1" ht="16.5" customHeight="1" spans="1:26">
      <c r="A85" s="237" t="s">
        <v>250</v>
      </c>
      <c r="B85" s="237" t="s">
        <v>263</v>
      </c>
      <c r="C85" s="237" t="s">
        <v>409</v>
      </c>
      <c r="D85" s="239" t="s">
        <v>250</v>
      </c>
      <c r="E85" s="239" t="s">
        <v>250</v>
      </c>
      <c r="F85" s="239"/>
      <c r="G85" s="239"/>
      <c r="H85" s="239" t="s">
        <v>250</v>
      </c>
      <c r="I85" s="239"/>
      <c r="J85" s="239"/>
      <c r="K85" s="242"/>
      <c r="L85" s="242"/>
      <c r="M85" s="242"/>
      <c r="N85" s="237" t="s">
        <v>250</v>
      </c>
      <c r="O85" s="237" t="s">
        <v>282</v>
      </c>
      <c r="P85" s="237" t="s">
        <v>299</v>
      </c>
      <c r="Q85" s="262"/>
      <c r="R85" s="262" t="s">
        <v>250</v>
      </c>
      <c r="S85" s="262"/>
      <c r="T85" s="262"/>
      <c r="U85" s="263"/>
      <c r="V85" s="263"/>
      <c r="W85" s="264"/>
      <c r="X85" s="242"/>
      <c r="Y85" s="242"/>
      <c r="Z85" s="249"/>
    </row>
    <row r="86" s="223" customFormat="1" ht="16.5" customHeight="1" spans="1:26">
      <c r="A86" s="256"/>
      <c r="B86" s="257"/>
      <c r="C86" s="256"/>
      <c r="D86" s="249"/>
      <c r="E86" s="249"/>
      <c r="F86" s="249"/>
      <c r="G86" s="249"/>
      <c r="H86" s="249"/>
      <c r="I86" s="249"/>
      <c r="J86" s="249"/>
      <c r="K86" s="242"/>
      <c r="L86" s="242"/>
      <c r="M86" s="242"/>
      <c r="N86" s="237" t="s">
        <v>250</v>
      </c>
      <c r="O86" s="237" t="s">
        <v>265</v>
      </c>
      <c r="P86" s="237" t="s">
        <v>307</v>
      </c>
      <c r="Q86" s="262"/>
      <c r="R86" s="262" t="s">
        <v>250</v>
      </c>
      <c r="S86" s="262"/>
      <c r="T86" s="262"/>
      <c r="U86" s="263"/>
      <c r="V86" s="263"/>
      <c r="W86" s="264"/>
      <c r="X86" s="242"/>
      <c r="Y86" s="242"/>
      <c r="Z86" s="249"/>
    </row>
    <row r="87" s="223" customFormat="1" ht="16.5" customHeight="1" spans="1:26">
      <c r="A87" s="256"/>
      <c r="B87" s="257"/>
      <c r="C87" s="256"/>
      <c r="D87" s="249"/>
      <c r="E87" s="249"/>
      <c r="F87" s="249"/>
      <c r="G87" s="249"/>
      <c r="H87" s="249"/>
      <c r="I87" s="249"/>
      <c r="J87" s="249"/>
      <c r="K87" s="242"/>
      <c r="L87" s="242"/>
      <c r="M87" s="242"/>
      <c r="N87" s="237" t="s">
        <v>250</v>
      </c>
      <c r="O87" s="237" t="s">
        <v>269</v>
      </c>
      <c r="P87" s="237" t="s">
        <v>390</v>
      </c>
      <c r="Q87" s="262"/>
      <c r="R87" s="262" t="s">
        <v>250</v>
      </c>
      <c r="S87" s="262"/>
      <c r="T87" s="262"/>
      <c r="U87" s="263"/>
      <c r="V87" s="263"/>
      <c r="W87" s="264"/>
      <c r="X87" s="242"/>
      <c r="Y87" s="242"/>
      <c r="Z87" s="249"/>
    </row>
    <row r="88" s="223" customFormat="1" ht="16.5" customHeight="1" spans="1:26">
      <c r="A88" s="256"/>
      <c r="B88" s="257"/>
      <c r="C88" s="256"/>
      <c r="D88" s="249"/>
      <c r="E88" s="249"/>
      <c r="F88" s="249"/>
      <c r="G88" s="249"/>
      <c r="H88" s="249"/>
      <c r="I88" s="249"/>
      <c r="J88" s="249"/>
      <c r="K88" s="242"/>
      <c r="L88" s="242"/>
      <c r="M88" s="242"/>
      <c r="N88" s="237" t="s">
        <v>250</v>
      </c>
      <c r="O88" s="237" t="s">
        <v>272</v>
      </c>
      <c r="P88" s="237" t="s">
        <v>392</v>
      </c>
      <c r="Q88" s="262"/>
      <c r="R88" s="262" t="s">
        <v>250</v>
      </c>
      <c r="S88" s="262"/>
      <c r="T88" s="262"/>
      <c r="U88" s="263"/>
      <c r="V88" s="263"/>
      <c r="W88" s="264"/>
      <c r="X88" s="242"/>
      <c r="Y88" s="242"/>
      <c r="Z88" s="249"/>
    </row>
    <row r="89" s="223" customFormat="1" ht="16.5" customHeight="1" spans="1:26">
      <c r="A89" s="256"/>
      <c r="B89" s="257"/>
      <c r="C89" s="256"/>
      <c r="D89" s="249"/>
      <c r="E89" s="249"/>
      <c r="F89" s="249"/>
      <c r="G89" s="249"/>
      <c r="H89" s="249"/>
      <c r="I89" s="249"/>
      <c r="J89" s="249"/>
      <c r="K89" s="242"/>
      <c r="L89" s="242"/>
      <c r="M89" s="242"/>
      <c r="N89" s="237" t="s">
        <v>250</v>
      </c>
      <c r="O89" s="237" t="s">
        <v>275</v>
      </c>
      <c r="P89" s="237" t="s">
        <v>410</v>
      </c>
      <c r="Q89" s="262"/>
      <c r="R89" s="262" t="s">
        <v>250</v>
      </c>
      <c r="S89" s="262"/>
      <c r="T89" s="262"/>
      <c r="U89" s="263"/>
      <c r="V89" s="263"/>
      <c r="W89" s="264"/>
      <c r="X89" s="242"/>
      <c r="Y89" s="242"/>
      <c r="Z89" s="249"/>
    </row>
    <row r="90" s="223" customFormat="1" ht="16.5" customHeight="1" spans="1:26">
      <c r="A90" s="256"/>
      <c r="B90" s="257"/>
      <c r="C90" s="256"/>
      <c r="D90" s="249"/>
      <c r="E90" s="249"/>
      <c r="F90" s="249"/>
      <c r="G90" s="249"/>
      <c r="H90" s="249"/>
      <c r="I90" s="249"/>
      <c r="J90" s="249"/>
      <c r="K90" s="242"/>
      <c r="L90" s="242"/>
      <c r="M90" s="242"/>
      <c r="N90" s="237" t="s">
        <v>250</v>
      </c>
      <c r="O90" s="237" t="s">
        <v>232</v>
      </c>
      <c r="P90" s="237" t="s">
        <v>411</v>
      </c>
      <c r="Q90" s="262"/>
      <c r="R90" s="262" t="s">
        <v>250</v>
      </c>
      <c r="S90" s="262"/>
      <c r="T90" s="262"/>
      <c r="U90" s="263"/>
      <c r="V90" s="263"/>
      <c r="W90" s="264"/>
      <c r="X90" s="242"/>
      <c r="Y90" s="242"/>
      <c r="Z90" s="249"/>
    </row>
    <row r="91" s="223" customFormat="1" ht="16.5" customHeight="1" spans="1:26">
      <c r="A91" s="256"/>
      <c r="B91" s="257"/>
      <c r="C91" s="256"/>
      <c r="D91" s="249"/>
      <c r="E91" s="249"/>
      <c r="F91" s="249"/>
      <c r="G91" s="249"/>
      <c r="H91" s="249"/>
      <c r="I91" s="249"/>
      <c r="J91" s="249"/>
      <c r="K91" s="242"/>
      <c r="L91" s="242"/>
      <c r="M91" s="242"/>
      <c r="N91" s="237" t="s">
        <v>250</v>
      </c>
      <c r="O91" s="237" t="s">
        <v>233</v>
      </c>
      <c r="P91" s="237" t="s">
        <v>412</v>
      </c>
      <c r="Q91" s="262"/>
      <c r="R91" s="262" t="s">
        <v>250</v>
      </c>
      <c r="S91" s="262"/>
      <c r="T91" s="262"/>
      <c r="U91" s="263"/>
      <c r="V91" s="263"/>
      <c r="W91" s="264"/>
      <c r="X91" s="242"/>
      <c r="Y91" s="242"/>
      <c r="Z91" s="249"/>
    </row>
    <row r="92" s="223" customFormat="1" ht="16.5" customHeight="1" spans="1:26">
      <c r="A92" s="256"/>
      <c r="B92" s="257"/>
      <c r="C92" s="256"/>
      <c r="D92" s="249"/>
      <c r="E92" s="249"/>
      <c r="F92" s="249"/>
      <c r="G92" s="249"/>
      <c r="H92" s="249"/>
      <c r="I92" s="249"/>
      <c r="J92" s="249"/>
      <c r="K92" s="242"/>
      <c r="L92" s="242"/>
      <c r="M92" s="242"/>
      <c r="N92" s="237" t="s">
        <v>250</v>
      </c>
      <c r="O92" s="237" t="s">
        <v>234</v>
      </c>
      <c r="P92" s="237" t="s">
        <v>413</v>
      </c>
      <c r="Q92" s="262"/>
      <c r="R92" s="262" t="s">
        <v>250</v>
      </c>
      <c r="S92" s="262"/>
      <c r="T92" s="262"/>
      <c r="U92" s="263"/>
      <c r="V92" s="263"/>
      <c r="W92" s="264"/>
      <c r="X92" s="242"/>
      <c r="Y92" s="242"/>
      <c r="Z92" s="249"/>
    </row>
    <row r="93" s="223" customFormat="1" ht="16.5" customHeight="1" spans="1:26">
      <c r="A93" s="256"/>
      <c r="B93" s="257"/>
      <c r="C93" s="256"/>
      <c r="D93" s="249"/>
      <c r="E93" s="249"/>
      <c r="F93" s="249"/>
      <c r="G93" s="249"/>
      <c r="H93" s="249"/>
      <c r="I93" s="249"/>
      <c r="J93" s="249"/>
      <c r="K93" s="242"/>
      <c r="L93" s="242"/>
      <c r="M93" s="242"/>
      <c r="N93" s="237" t="s">
        <v>250</v>
      </c>
      <c r="O93" s="237" t="s">
        <v>235</v>
      </c>
      <c r="P93" s="237" t="s">
        <v>301</v>
      </c>
      <c r="Q93" s="262"/>
      <c r="R93" s="262" t="s">
        <v>250</v>
      </c>
      <c r="S93" s="262"/>
      <c r="T93" s="262"/>
      <c r="U93" s="263"/>
      <c r="V93" s="263"/>
      <c r="W93" s="264"/>
      <c r="X93" s="242"/>
      <c r="Y93" s="242"/>
      <c r="Z93" s="249"/>
    </row>
    <row r="94" s="223" customFormat="1" ht="16.5" customHeight="1" spans="1:26">
      <c r="A94" s="256"/>
      <c r="B94" s="257"/>
      <c r="C94" s="256"/>
      <c r="D94" s="249"/>
      <c r="E94" s="249"/>
      <c r="F94" s="249"/>
      <c r="G94" s="249"/>
      <c r="H94" s="249"/>
      <c r="I94" s="249"/>
      <c r="J94" s="249"/>
      <c r="K94" s="242"/>
      <c r="L94" s="242"/>
      <c r="M94" s="242"/>
      <c r="N94" s="237" t="s">
        <v>250</v>
      </c>
      <c r="O94" s="237" t="s">
        <v>241</v>
      </c>
      <c r="P94" s="237" t="s">
        <v>395</v>
      </c>
      <c r="Q94" s="262"/>
      <c r="R94" s="262" t="s">
        <v>250</v>
      </c>
      <c r="S94" s="262"/>
      <c r="T94" s="262"/>
      <c r="U94" s="263"/>
      <c r="V94" s="263"/>
      <c r="W94" s="264"/>
      <c r="X94" s="242"/>
      <c r="Y94" s="242"/>
      <c r="Z94" s="249"/>
    </row>
    <row r="95" s="223" customFormat="1" ht="16.5" customHeight="1" spans="1:26">
      <c r="A95" s="256"/>
      <c r="B95" s="257"/>
      <c r="C95" s="256"/>
      <c r="D95" s="249"/>
      <c r="E95" s="249"/>
      <c r="F95" s="249"/>
      <c r="G95" s="249"/>
      <c r="H95" s="249"/>
      <c r="I95" s="249"/>
      <c r="J95" s="249"/>
      <c r="K95" s="242"/>
      <c r="L95" s="242"/>
      <c r="M95" s="242"/>
      <c r="N95" s="237" t="s">
        <v>250</v>
      </c>
      <c r="O95" s="237" t="s">
        <v>243</v>
      </c>
      <c r="P95" s="237" t="s">
        <v>398</v>
      </c>
      <c r="Q95" s="262"/>
      <c r="R95" s="262" t="s">
        <v>250</v>
      </c>
      <c r="S95" s="262"/>
      <c r="T95" s="262"/>
      <c r="U95" s="263"/>
      <c r="V95" s="263"/>
      <c r="W95" s="264"/>
      <c r="X95" s="242"/>
      <c r="Y95" s="242"/>
      <c r="Z95" s="249"/>
    </row>
    <row r="96" s="223" customFormat="1" ht="16.5" customHeight="1" spans="1:26">
      <c r="A96" s="256"/>
      <c r="B96" s="257"/>
      <c r="C96" s="256"/>
      <c r="D96" s="249"/>
      <c r="E96" s="249"/>
      <c r="F96" s="249"/>
      <c r="G96" s="249"/>
      <c r="H96" s="249"/>
      <c r="I96" s="249"/>
      <c r="J96" s="249"/>
      <c r="K96" s="242"/>
      <c r="L96" s="242"/>
      <c r="M96" s="242"/>
      <c r="N96" s="237" t="s">
        <v>250</v>
      </c>
      <c r="O96" s="237" t="s">
        <v>244</v>
      </c>
      <c r="P96" s="261" t="s">
        <v>400</v>
      </c>
      <c r="Q96" s="265"/>
      <c r="R96" s="265" t="s">
        <v>250</v>
      </c>
      <c r="S96" s="265"/>
      <c r="T96" s="265"/>
      <c r="U96" s="266"/>
      <c r="V96" s="266"/>
      <c r="W96" s="267"/>
      <c r="X96" s="242"/>
      <c r="Y96" s="242"/>
      <c r="Z96" s="249"/>
    </row>
    <row r="97" s="223" customFormat="1" ht="16.5" customHeight="1" spans="1:26">
      <c r="A97" s="256"/>
      <c r="B97" s="257"/>
      <c r="C97" s="256"/>
      <c r="D97" s="249"/>
      <c r="E97" s="249"/>
      <c r="F97" s="249"/>
      <c r="G97" s="249"/>
      <c r="H97" s="249"/>
      <c r="I97" s="249"/>
      <c r="J97" s="249"/>
      <c r="K97" s="242"/>
      <c r="L97" s="242"/>
      <c r="M97" s="242"/>
      <c r="N97" s="237" t="s">
        <v>250</v>
      </c>
      <c r="O97" s="237" t="s">
        <v>263</v>
      </c>
      <c r="P97" s="243" t="s">
        <v>309</v>
      </c>
      <c r="Q97" s="268">
        <f>2497.25+'9.项目支出预算表'!S20</f>
        <v>9747.25</v>
      </c>
      <c r="R97" s="268"/>
      <c r="S97" s="268"/>
      <c r="T97" s="268"/>
      <c r="U97" s="268">
        <v>9747.25</v>
      </c>
      <c r="V97" s="268"/>
      <c r="W97" s="268">
        <v>9747.25</v>
      </c>
      <c r="X97" s="242"/>
      <c r="Y97" s="242"/>
      <c r="Z97" s="249"/>
    </row>
    <row r="98" s="223" customFormat="1" ht="16.5" customHeight="1" spans="1:26">
      <c r="A98" s="256"/>
      <c r="B98" s="257"/>
      <c r="C98" s="256"/>
      <c r="D98" s="249"/>
      <c r="E98" s="249"/>
      <c r="F98" s="249"/>
      <c r="G98" s="249"/>
      <c r="H98" s="249"/>
      <c r="I98" s="249"/>
      <c r="J98" s="249"/>
      <c r="K98" s="242"/>
      <c r="L98" s="242"/>
      <c r="M98" s="242"/>
      <c r="N98" s="237" t="s">
        <v>414</v>
      </c>
      <c r="O98" s="237" t="s">
        <v>250</v>
      </c>
      <c r="P98" s="237" t="s">
        <v>415</v>
      </c>
      <c r="Q98" s="269"/>
      <c r="R98" s="269" t="s">
        <v>250</v>
      </c>
      <c r="S98" s="269"/>
      <c r="T98" s="269"/>
      <c r="U98" s="270"/>
      <c r="V98" s="270"/>
      <c r="W98" s="271"/>
      <c r="X98" s="242"/>
      <c r="Y98" s="242"/>
      <c r="Z98" s="249"/>
    </row>
    <row r="99" s="223" customFormat="1" ht="16.5" customHeight="1" spans="1:26">
      <c r="A99" s="256"/>
      <c r="B99" s="257"/>
      <c r="C99" s="256"/>
      <c r="D99" s="249"/>
      <c r="E99" s="249"/>
      <c r="F99" s="249"/>
      <c r="G99" s="249"/>
      <c r="H99" s="249"/>
      <c r="I99" s="249"/>
      <c r="J99" s="249"/>
      <c r="K99" s="242"/>
      <c r="L99" s="242"/>
      <c r="M99" s="242"/>
      <c r="N99" s="237" t="s">
        <v>250</v>
      </c>
      <c r="O99" s="237" t="s">
        <v>254</v>
      </c>
      <c r="P99" s="237" t="s">
        <v>416</v>
      </c>
      <c r="Q99" s="262"/>
      <c r="R99" s="262" t="s">
        <v>250</v>
      </c>
      <c r="S99" s="262"/>
      <c r="T99" s="262"/>
      <c r="U99" s="263"/>
      <c r="V99" s="263"/>
      <c r="W99" s="264"/>
      <c r="X99" s="242"/>
      <c r="Y99" s="242"/>
      <c r="Z99" s="249"/>
    </row>
    <row r="100" s="223" customFormat="1" ht="16.5" customHeight="1" spans="1:26">
      <c r="A100" s="256"/>
      <c r="B100" s="257"/>
      <c r="C100" s="256"/>
      <c r="D100" s="249"/>
      <c r="E100" s="249"/>
      <c r="F100" s="249"/>
      <c r="G100" s="249"/>
      <c r="H100" s="249"/>
      <c r="I100" s="249"/>
      <c r="J100" s="249"/>
      <c r="K100" s="242"/>
      <c r="L100" s="242"/>
      <c r="M100" s="242"/>
      <c r="N100" s="237" t="s">
        <v>250</v>
      </c>
      <c r="O100" s="237" t="s">
        <v>263</v>
      </c>
      <c r="P100" s="237" t="s">
        <v>342</v>
      </c>
      <c r="Q100" s="262"/>
      <c r="R100" s="262" t="s">
        <v>250</v>
      </c>
      <c r="S100" s="262"/>
      <c r="T100" s="262"/>
      <c r="U100" s="263"/>
      <c r="V100" s="263"/>
      <c r="W100" s="264"/>
      <c r="X100" s="242"/>
      <c r="Y100" s="242"/>
      <c r="Z100" s="249"/>
    </row>
    <row r="101" s="223" customFormat="1" ht="16.5" customHeight="1" spans="1:26">
      <c r="A101" s="256"/>
      <c r="B101" s="257"/>
      <c r="C101" s="256"/>
      <c r="D101" s="249"/>
      <c r="E101" s="249"/>
      <c r="F101" s="249"/>
      <c r="G101" s="249"/>
      <c r="H101" s="249"/>
      <c r="I101" s="249"/>
      <c r="J101" s="249"/>
      <c r="K101" s="242"/>
      <c r="L101" s="242"/>
      <c r="M101" s="242"/>
      <c r="N101" s="237" t="s">
        <v>417</v>
      </c>
      <c r="O101" s="237" t="s">
        <v>250</v>
      </c>
      <c r="P101" s="237" t="s">
        <v>334</v>
      </c>
      <c r="Q101" s="269"/>
      <c r="R101" s="269" t="s">
        <v>250</v>
      </c>
      <c r="S101" s="269"/>
      <c r="T101" s="269"/>
      <c r="U101" s="270"/>
      <c r="V101" s="270"/>
      <c r="W101" s="271"/>
      <c r="X101" s="242"/>
      <c r="Y101" s="242"/>
      <c r="Z101" s="249"/>
    </row>
    <row r="102" s="223" customFormat="1" ht="16.5" customHeight="1" spans="1:26">
      <c r="A102" s="256"/>
      <c r="B102" s="257"/>
      <c r="C102" s="256"/>
      <c r="D102" s="249"/>
      <c r="E102" s="249"/>
      <c r="F102" s="249"/>
      <c r="G102" s="249"/>
      <c r="H102" s="249"/>
      <c r="I102" s="249"/>
      <c r="J102" s="249"/>
      <c r="K102" s="242"/>
      <c r="L102" s="242"/>
      <c r="M102" s="242"/>
      <c r="N102" s="237" t="s">
        <v>250</v>
      </c>
      <c r="O102" s="237" t="s">
        <v>254</v>
      </c>
      <c r="P102" s="237" t="s">
        <v>416</v>
      </c>
      <c r="Q102" s="262"/>
      <c r="R102" s="262" t="s">
        <v>250</v>
      </c>
      <c r="S102" s="262"/>
      <c r="T102" s="262"/>
      <c r="U102" s="263"/>
      <c r="V102" s="263"/>
      <c r="W102" s="264"/>
      <c r="X102" s="242"/>
      <c r="Y102" s="242"/>
      <c r="Z102" s="249"/>
    </row>
    <row r="103" s="223" customFormat="1" ht="16.5" customHeight="1" spans="1:26">
      <c r="A103" s="256"/>
      <c r="B103" s="257"/>
      <c r="C103" s="256"/>
      <c r="D103" s="249"/>
      <c r="E103" s="249"/>
      <c r="F103" s="249"/>
      <c r="G103" s="249"/>
      <c r="H103" s="249"/>
      <c r="I103" s="249"/>
      <c r="J103" s="249"/>
      <c r="K103" s="242"/>
      <c r="L103" s="242"/>
      <c r="M103" s="242"/>
      <c r="N103" s="237" t="s">
        <v>250</v>
      </c>
      <c r="O103" s="237" t="s">
        <v>260</v>
      </c>
      <c r="P103" s="237" t="s">
        <v>418</v>
      </c>
      <c r="Q103" s="239"/>
      <c r="R103" s="239" t="s">
        <v>250</v>
      </c>
      <c r="S103" s="239"/>
      <c r="T103" s="239"/>
      <c r="U103" s="249"/>
      <c r="V103" s="249"/>
      <c r="W103" s="242"/>
      <c r="X103" s="242"/>
      <c r="Y103" s="242"/>
      <c r="Z103" s="249"/>
    </row>
    <row r="104" s="223" customFormat="1" ht="16.5" customHeight="1" spans="1:26">
      <c r="A104" s="256"/>
      <c r="B104" s="257"/>
      <c r="C104" s="256"/>
      <c r="D104" s="249"/>
      <c r="E104" s="249"/>
      <c r="F104" s="249"/>
      <c r="G104" s="249"/>
      <c r="H104" s="249"/>
      <c r="I104" s="249"/>
      <c r="J104" s="249"/>
      <c r="K104" s="242"/>
      <c r="L104" s="242"/>
      <c r="M104" s="242"/>
      <c r="N104" s="237" t="s">
        <v>250</v>
      </c>
      <c r="O104" s="237" t="s">
        <v>279</v>
      </c>
      <c r="P104" s="237" t="s">
        <v>336</v>
      </c>
      <c r="Q104" s="239"/>
      <c r="R104" s="239" t="s">
        <v>250</v>
      </c>
      <c r="S104" s="239"/>
      <c r="T104" s="239"/>
      <c r="U104" s="249"/>
      <c r="V104" s="249"/>
      <c r="W104" s="242"/>
      <c r="X104" s="242"/>
      <c r="Y104" s="242"/>
      <c r="Z104" s="249"/>
    </row>
    <row r="105" s="223" customFormat="1" ht="16.5" customHeight="1" spans="1:26">
      <c r="A105" s="256"/>
      <c r="B105" s="257"/>
      <c r="C105" s="256"/>
      <c r="D105" s="249"/>
      <c r="E105" s="249"/>
      <c r="F105" s="249"/>
      <c r="G105" s="249"/>
      <c r="H105" s="249"/>
      <c r="I105" s="249"/>
      <c r="J105" s="249"/>
      <c r="K105" s="242"/>
      <c r="L105" s="242"/>
      <c r="M105" s="242"/>
      <c r="N105" s="237" t="s">
        <v>250</v>
      </c>
      <c r="O105" s="237" t="s">
        <v>282</v>
      </c>
      <c r="P105" s="237" t="s">
        <v>339</v>
      </c>
      <c r="Q105" s="239"/>
      <c r="R105" s="239" t="s">
        <v>250</v>
      </c>
      <c r="S105" s="239"/>
      <c r="T105" s="239"/>
      <c r="U105" s="249"/>
      <c r="V105" s="249"/>
      <c r="W105" s="242"/>
      <c r="X105" s="242"/>
      <c r="Y105" s="242"/>
      <c r="Z105" s="249"/>
    </row>
    <row r="106" s="223" customFormat="1" ht="16.5" customHeight="1" spans="1:26">
      <c r="A106" s="256"/>
      <c r="B106" s="257"/>
      <c r="C106" s="256"/>
      <c r="D106" s="249"/>
      <c r="E106" s="249"/>
      <c r="F106" s="249"/>
      <c r="G106" s="249"/>
      <c r="H106" s="249"/>
      <c r="I106" s="249"/>
      <c r="J106" s="249"/>
      <c r="K106" s="242"/>
      <c r="L106" s="242"/>
      <c r="M106" s="242"/>
      <c r="N106" s="237" t="s">
        <v>250</v>
      </c>
      <c r="O106" s="237" t="s">
        <v>263</v>
      </c>
      <c r="P106" s="237" t="s">
        <v>342</v>
      </c>
      <c r="Q106" s="239"/>
      <c r="R106" s="239" t="s">
        <v>250</v>
      </c>
      <c r="S106" s="239"/>
      <c r="T106" s="239"/>
      <c r="U106" s="249"/>
      <c r="V106" s="249"/>
      <c r="W106" s="242"/>
      <c r="X106" s="242"/>
      <c r="Y106" s="242"/>
      <c r="Z106" s="249"/>
    </row>
    <row r="107" s="223" customFormat="1" ht="16.5" customHeight="1" spans="1:26">
      <c r="A107" s="256"/>
      <c r="B107" s="257"/>
      <c r="C107" s="256"/>
      <c r="D107" s="249"/>
      <c r="E107" s="249"/>
      <c r="F107" s="249"/>
      <c r="G107" s="249"/>
      <c r="H107" s="249"/>
      <c r="I107" s="249"/>
      <c r="J107" s="249"/>
      <c r="K107" s="242"/>
      <c r="L107" s="242"/>
      <c r="M107" s="242"/>
      <c r="N107" s="237" t="s">
        <v>419</v>
      </c>
      <c r="O107" s="237" t="s">
        <v>250</v>
      </c>
      <c r="P107" s="237" t="s">
        <v>363</v>
      </c>
      <c r="Q107" s="238"/>
      <c r="R107" s="238" t="s">
        <v>250</v>
      </c>
      <c r="S107" s="238"/>
      <c r="T107" s="238"/>
      <c r="U107" s="252"/>
      <c r="V107" s="252"/>
      <c r="W107" s="253"/>
      <c r="X107" s="242"/>
      <c r="Y107" s="242"/>
      <c r="Z107" s="249"/>
    </row>
    <row r="108" s="223" customFormat="1" ht="16.5" customHeight="1" spans="1:26">
      <c r="A108" s="256"/>
      <c r="B108" s="257"/>
      <c r="C108" s="256"/>
      <c r="D108" s="249"/>
      <c r="E108" s="249"/>
      <c r="F108" s="249"/>
      <c r="G108" s="249"/>
      <c r="H108" s="249"/>
      <c r="I108" s="249"/>
      <c r="J108" s="249"/>
      <c r="K108" s="242"/>
      <c r="L108" s="242"/>
      <c r="M108" s="242"/>
      <c r="N108" s="237" t="s">
        <v>250</v>
      </c>
      <c r="O108" s="237" t="s">
        <v>257</v>
      </c>
      <c r="P108" s="237" t="s">
        <v>365</v>
      </c>
      <c r="Q108" s="239"/>
      <c r="R108" s="239" t="s">
        <v>250</v>
      </c>
      <c r="S108" s="239"/>
      <c r="T108" s="239"/>
      <c r="U108" s="249"/>
      <c r="V108" s="249"/>
      <c r="W108" s="242"/>
      <c r="X108" s="242"/>
      <c r="Y108" s="242"/>
      <c r="Z108" s="249"/>
    </row>
    <row r="109" s="223" customFormat="1" ht="16.5" customHeight="1" spans="1:26">
      <c r="A109" s="256"/>
      <c r="B109" s="257"/>
      <c r="C109" s="256"/>
      <c r="D109" s="249"/>
      <c r="E109" s="249"/>
      <c r="F109" s="249"/>
      <c r="G109" s="249"/>
      <c r="H109" s="249"/>
      <c r="I109" s="249"/>
      <c r="J109" s="249"/>
      <c r="K109" s="242"/>
      <c r="L109" s="242"/>
      <c r="M109" s="242"/>
      <c r="N109" s="237" t="s">
        <v>250</v>
      </c>
      <c r="O109" s="237" t="s">
        <v>260</v>
      </c>
      <c r="P109" s="237" t="s">
        <v>366</v>
      </c>
      <c r="Q109" s="239"/>
      <c r="R109" s="239" t="s">
        <v>250</v>
      </c>
      <c r="S109" s="239"/>
      <c r="T109" s="239"/>
      <c r="U109" s="249"/>
      <c r="V109" s="249"/>
      <c r="W109" s="242"/>
      <c r="X109" s="242"/>
      <c r="Y109" s="242"/>
      <c r="Z109" s="249"/>
    </row>
    <row r="110" s="223" customFormat="1" ht="16.5" customHeight="1" spans="1:26">
      <c r="A110" s="256"/>
      <c r="B110" s="257"/>
      <c r="C110" s="256"/>
      <c r="D110" s="249"/>
      <c r="E110" s="249"/>
      <c r="F110" s="249"/>
      <c r="G110" s="249"/>
      <c r="H110" s="249"/>
      <c r="I110" s="249"/>
      <c r="J110" s="249"/>
      <c r="K110" s="242"/>
      <c r="L110" s="242"/>
      <c r="M110" s="242"/>
      <c r="N110" s="237" t="s">
        <v>250</v>
      </c>
      <c r="O110" s="237" t="s">
        <v>279</v>
      </c>
      <c r="P110" s="237" t="s">
        <v>368</v>
      </c>
      <c r="Q110" s="239"/>
      <c r="R110" s="239" t="s">
        <v>250</v>
      </c>
      <c r="S110" s="239"/>
      <c r="T110" s="239"/>
      <c r="U110" s="249"/>
      <c r="V110" s="249"/>
      <c r="W110" s="242"/>
      <c r="X110" s="242"/>
      <c r="Y110" s="242"/>
      <c r="Z110" s="249"/>
    </row>
    <row r="111" s="223" customFormat="1" ht="16.5" customHeight="1" spans="1:26">
      <c r="A111" s="256"/>
      <c r="B111" s="257"/>
      <c r="C111" s="256"/>
      <c r="D111" s="249"/>
      <c r="E111" s="249"/>
      <c r="F111" s="249"/>
      <c r="G111" s="249"/>
      <c r="H111" s="249"/>
      <c r="I111" s="249"/>
      <c r="J111" s="249"/>
      <c r="K111" s="242"/>
      <c r="L111" s="242"/>
      <c r="M111" s="242"/>
      <c r="N111" s="237" t="s">
        <v>420</v>
      </c>
      <c r="O111" s="237" t="s">
        <v>250</v>
      </c>
      <c r="P111" s="237" t="s">
        <v>100</v>
      </c>
      <c r="Q111" s="238"/>
      <c r="R111" s="238" t="s">
        <v>250</v>
      </c>
      <c r="S111" s="238"/>
      <c r="T111" s="238"/>
      <c r="U111" s="252"/>
      <c r="V111" s="252"/>
      <c r="W111" s="253"/>
      <c r="X111" s="242"/>
      <c r="Y111" s="242"/>
      <c r="Z111" s="249"/>
    </row>
    <row r="112" s="223" customFormat="1" ht="16.5" customHeight="1" spans="1:26">
      <c r="A112" s="256"/>
      <c r="B112" s="257"/>
      <c r="C112" s="256"/>
      <c r="D112" s="249"/>
      <c r="E112" s="249"/>
      <c r="F112" s="249"/>
      <c r="G112" s="249"/>
      <c r="H112" s="249"/>
      <c r="I112" s="249"/>
      <c r="J112" s="249"/>
      <c r="K112" s="242"/>
      <c r="L112" s="242"/>
      <c r="M112" s="242"/>
      <c r="N112" s="237" t="s">
        <v>250</v>
      </c>
      <c r="O112" s="237" t="s">
        <v>265</v>
      </c>
      <c r="P112" s="237" t="s">
        <v>406</v>
      </c>
      <c r="Q112" s="239"/>
      <c r="R112" s="239" t="s">
        <v>250</v>
      </c>
      <c r="S112" s="239"/>
      <c r="T112" s="239"/>
      <c r="U112" s="249"/>
      <c r="V112" s="249"/>
      <c r="W112" s="242"/>
      <c r="X112" s="242"/>
      <c r="Y112" s="242"/>
      <c r="Z112" s="249"/>
    </row>
    <row r="113" s="223" customFormat="1" ht="16.5" customHeight="1" spans="1:26">
      <c r="A113" s="256"/>
      <c r="B113" s="257"/>
      <c r="C113" s="256"/>
      <c r="D113" s="249"/>
      <c r="E113" s="249"/>
      <c r="F113" s="249"/>
      <c r="G113" s="249"/>
      <c r="H113" s="249"/>
      <c r="I113" s="249"/>
      <c r="J113" s="249"/>
      <c r="K113" s="242"/>
      <c r="L113" s="242"/>
      <c r="M113" s="242"/>
      <c r="N113" s="237" t="s">
        <v>250</v>
      </c>
      <c r="O113" s="237" t="s">
        <v>269</v>
      </c>
      <c r="P113" s="237" t="s">
        <v>407</v>
      </c>
      <c r="Q113" s="239"/>
      <c r="R113" s="239" t="s">
        <v>250</v>
      </c>
      <c r="S113" s="239"/>
      <c r="T113" s="239"/>
      <c r="U113" s="249"/>
      <c r="V113" s="249"/>
      <c r="W113" s="242"/>
      <c r="X113" s="242"/>
      <c r="Y113" s="242"/>
      <c r="Z113" s="249"/>
    </row>
    <row r="114" s="223" customFormat="1" ht="16.5" customHeight="1" spans="1:26">
      <c r="A114" s="256"/>
      <c r="B114" s="257"/>
      <c r="C114" s="256"/>
      <c r="D114" s="249"/>
      <c r="E114" s="249"/>
      <c r="F114" s="249"/>
      <c r="G114" s="249"/>
      <c r="H114" s="249"/>
      <c r="I114" s="249"/>
      <c r="J114" s="249"/>
      <c r="K114" s="242"/>
      <c r="L114" s="242"/>
      <c r="M114" s="242"/>
      <c r="N114" s="237" t="s">
        <v>250</v>
      </c>
      <c r="O114" s="237" t="s">
        <v>272</v>
      </c>
      <c r="P114" s="237" t="s">
        <v>408</v>
      </c>
      <c r="Q114" s="239"/>
      <c r="R114" s="239" t="s">
        <v>250</v>
      </c>
      <c r="S114" s="239"/>
      <c r="T114" s="239"/>
      <c r="U114" s="249"/>
      <c r="V114" s="249"/>
      <c r="W114" s="242"/>
      <c r="X114" s="242"/>
      <c r="Y114" s="242"/>
      <c r="Z114" s="249"/>
    </row>
    <row r="115" s="223" customFormat="1" ht="16.5" customHeight="1" spans="1:26">
      <c r="A115" s="256"/>
      <c r="B115" s="257"/>
      <c r="C115" s="256"/>
      <c r="D115" s="249"/>
      <c r="E115" s="249"/>
      <c r="F115" s="249"/>
      <c r="G115" s="249"/>
      <c r="H115" s="249"/>
      <c r="I115" s="249"/>
      <c r="J115" s="249"/>
      <c r="K115" s="242"/>
      <c r="L115" s="242"/>
      <c r="M115" s="242"/>
      <c r="N115" s="237" t="s">
        <v>250</v>
      </c>
      <c r="O115" s="237" t="s">
        <v>263</v>
      </c>
      <c r="P115" s="237" t="s">
        <v>409</v>
      </c>
      <c r="Q115" s="239"/>
      <c r="R115" s="239" t="s">
        <v>250</v>
      </c>
      <c r="S115" s="239"/>
      <c r="T115" s="239"/>
      <c r="U115" s="249"/>
      <c r="V115" s="249"/>
      <c r="W115" s="242"/>
      <c r="X115" s="242"/>
      <c r="Y115" s="242"/>
      <c r="Z115" s="249"/>
    </row>
    <row r="116" s="223" customFormat="1" ht="14.25" customHeight="1" spans="1:26">
      <c r="A116" s="258" t="s">
        <v>52</v>
      </c>
      <c r="B116" s="259"/>
      <c r="C116" s="260"/>
      <c r="D116" s="238">
        <f>E116+H116+K116</f>
        <v>51761.060506</v>
      </c>
      <c r="E116" s="238">
        <v>17963.810506</v>
      </c>
      <c r="F116" s="238">
        <v>4696.810506</v>
      </c>
      <c r="G116" s="238">
        <v>13267</v>
      </c>
      <c r="H116" s="238">
        <v>33797.25</v>
      </c>
      <c r="I116" s="238"/>
      <c r="J116" s="238">
        <v>33797.25</v>
      </c>
      <c r="K116" s="239"/>
      <c r="L116" s="239"/>
      <c r="M116" s="239"/>
      <c r="N116" s="258" t="s">
        <v>52</v>
      </c>
      <c r="O116" s="259"/>
      <c r="P116" s="260"/>
      <c r="Q116" s="238">
        <f>R116+U116+X116</f>
        <v>51761.060506</v>
      </c>
      <c r="R116" s="238">
        <f>S116+T116</f>
        <v>17963.810506</v>
      </c>
      <c r="S116" s="238">
        <v>4696.810506</v>
      </c>
      <c r="T116" s="238">
        <v>13267</v>
      </c>
      <c r="U116" s="238">
        <v>33797.25</v>
      </c>
      <c r="V116" s="238"/>
      <c r="W116" s="238">
        <v>33797.25</v>
      </c>
      <c r="X116" s="239"/>
      <c r="Y116" s="239"/>
      <c r="Z116" s="255"/>
    </row>
  </sheetData>
  <autoFilter ref="A7:Z116">
    <extLst/>
  </autoFilter>
  <mergeCells count="14">
    <mergeCell ref="A2:Z2"/>
    <mergeCell ref="A3:C3"/>
    <mergeCell ref="A4:M4"/>
    <mergeCell ref="N4:Z4"/>
    <mergeCell ref="A5:C5"/>
    <mergeCell ref="E5:G5"/>
    <mergeCell ref="H5:J5"/>
    <mergeCell ref="K5:M5"/>
    <mergeCell ref="N5:P5"/>
    <mergeCell ref="R5:T5"/>
    <mergeCell ref="U5:W5"/>
    <mergeCell ref="X5:Z5"/>
    <mergeCell ref="A116:C116"/>
    <mergeCell ref="N116:P116"/>
  </mergeCells>
  <pageMargins left="0.75" right="0.75" top="1" bottom="1" header="0.511805555555556" footer="0.511805555555556"/>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7" sqref="C7"/>
    </sheetView>
  </sheetViews>
  <sheetFormatPr defaultColWidth="10.6666666666667" defaultRowHeight="14.25" customHeight="1" outlineLevelRow="6" outlineLevelCol="5"/>
  <cols>
    <col min="1" max="2" width="32" style="213" customWidth="1"/>
    <col min="3" max="3" width="20.1666666666667" style="214" customWidth="1"/>
    <col min="4" max="5" width="30.6666666666667" style="215" customWidth="1"/>
    <col min="6" max="6" width="21.8333333333333" style="215" customWidth="1"/>
    <col min="7" max="16384" width="10.6666666666667" style="31" customWidth="1"/>
  </cols>
  <sheetData>
    <row r="1" ht="12" customHeight="1" spans="1:6">
      <c r="A1" s="216"/>
      <c r="B1" s="216"/>
      <c r="C1" s="82"/>
      <c r="D1" s="49"/>
      <c r="E1" s="49"/>
      <c r="F1" s="217"/>
    </row>
    <row r="2" ht="36" customHeight="1" spans="1:6">
      <c r="A2" s="159" t="s">
        <v>421</v>
      </c>
      <c r="B2" s="159"/>
      <c r="C2" s="159"/>
      <c r="D2" s="159"/>
      <c r="E2" s="159"/>
      <c r="F2" s="159"/>
    </row>
    <row r="3" s="75" customFormat="1" ht="24" customHeight="1" spans="1:6">
      <c r="A3" s="34" t="s">
        <v>1</v>
      </c>
      <c r="B3" s="218"/>
      <c r="C3" s="54"/>
      <c r="F3" s="209" t="s">
        <v>2</v>
      </c>
    </row>
    <row r="4" s="212" customFormat="1" ht="19.5" customHeight="1" spans="1:6">
      <c r="A4" s="85" t="s">
        <v>422</v>
      </c>
      <c r="B4" s="56" t="s">
        <v>423</v>
      </c>
      <c r="C4" s="57" t="s">
        <v>424</v>
      </c>
      <c r="D4" s="58"/>
      <c r="E4" s="163"/>
      <c r="F4" s="56" t="s">
        <v>425</v>
      </c>
    </row>
    <row r="5" s="212" customFormat="1" ht="19.5" customHeight="1" spans="1:6">
      <c r="A5" s="90"/>
      <c r="B5" s="59"/>
      <c r="C5" s="64" t="s">
        <v>59</v>
      </c>
      <c r="D5" s="64" t="s">
        <v>426</v>
      </c>
      <c r="E5" s="64" t="s">
        <v>427</v>
      </c>
      <c r="F5" s="59"/>
    </row>
    <row r="6" s="212" customFormat="1" ht="18.75" customHeight="1" spans="1:6">
      <c r="A6" s="219">
        <v>1</v>
      </c>
      <c r="B6" s="219">
        <v>2</v>
      </c>
      <c r="C6" s="220">
        <v>3</v>
      </c>
      <c r="D6" s="219">
        <v>4</v>
      </c>
      <c r="E6" s="219">
        <v>5</v>
      </c>
      <c r="F6" s="219">
        <v>6</v>
      </c>
    </row>
    <row r="7" ht="18.75" customHeight="1" spans="1:6">
      <c r="A7" s="221">
        <v>47.14</v>
      </c>
      <c r="B7" s="221"/>
      <c r="C7" s="222">
        <v>35.74</v>
      </c>
      <c r="D7" s="221"/>
      <c r="E7" s="221">
        <v>35.74</v>
      </c>
      <c r="F7" s="221">
        <v>11.4</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41"/>
  <sheetViews>
    <sheetView topLeftCell="H25" workbookViewId="0">
      <selection activeCell="D15" sqref="D15"/>
    </sheetView>
  </sheetViews>
  <sheetFormatPr defaultColWidth="10.6666666666667" defaultRowHeight="14.25" customHeight="1"/>
  <cols>
    <col min="1" max="3" width="17.3333333333333" style="155" customWidth="1"/>
    <col min="4" max="5" width="17.6666666666667" style="155" customWidth="1"/>
    <col min="6" max="7" width="16.6666666666667" style="155" customWidth="1"/>
    <col min="8" max="9" width="14.1666666666667" style="82" customWidth="1"/>
    <col min="10" max="10" width="17" style="82" customWidth="1"/>
    <col min="11" max="21" width="14.1666666666667" style="82" customWidth="1"/>
    <col min="22" max="16383" width="10.6666666666667" style="31" customWidth="1"/>
    <col min="16384" max="16384" width="10.6666666666667" style="31"/>
  </cols>
  <sheetData>
    <row r="1" ht="12" customHeight="1" spans="21:21">
      <c r="U1" s="208"/>
    </row>
    <row r="2" ht="39" customHeight="1" spans="1:21">
      <c r="A2" s="200" t="s">
        <v>428</v>
      </c>
      <c r="B2" s="200"/>
      <c r="C2" s="200"/>
      <c r="D2" s="200"/>
      <c r="E2" s="200"/>
      <c r="F2" s="200"/>
      <c r="G2" s="200"/>
      <c r="H2" s="200"/>
      <c r="I2" s="200"/>
      <c r="J2" s="200"/>
      <c r="K2" s="200"/>
      <c r="L2" s="200"/>
      <c r="M2" s="200"/>
      <c r="N2" s="200"/>
      <c r="O2" s="200"/>
      <c r="P2" s="200"/>
      <c r="Q2" s="200"/>
      <c r="R2" s="200"/>
      <c r="S2" s="200"/>
      <c r="T2" s="200"/>
      <c r="U2" s="200"/>
    </row>
    <row r="3" s="75" customFormat="1" ht="24" customHeight="1" spans="1:21">
      <c r="A3" s="34" t="s">
        <v>1</v>
      </c>
      <c r="B3" s="201"/>
      <c r="C3" s="201"/>
      <c r="D3" s="201"/>
      <c r="E3" s="201"/>
      <c r="F3" s="201"/>
      <c r="G3" s="201"/>
      <c r="O3" s="84"/>
      <c r="P3" s="84"/>
      <c r="Q3" s="84"/>
      <c r="R3" s="84"/>
      <c r="S3" s="84"/>
      <c r="T3" s="84"/>
      <c r="U3" s="209" t="s">
        <v>2</v>
      </c>
    </row>
    <row r="4" ht="13.5" customHeight="1" spans="1:21">
      <c r="A4" s="162" t="s">
        <v>429</v>
      </c>
      <c r="B4" s="162" t="s">
        <v>430</v>
      </c>
      <c r="C4" s="162" t="s">
        <v>431</v>
      </c>
      <c r="D4" s="162" t="s">
        <v>89</v>
      </c>
      <c r="E4" s="162" t="s">
        <v>90</v>
      </c>
      <c r="F4" s="162" t="s">
        <v>432</v>
      </c>
      <c r="G4" s="162" t="s">
        <v>433</v>
      </c>
      <c r="H4" s="202" t="s">
        <v>434</v>
      </c>
      <c r="I4" s="87"/>
      <c r="J4" s="87"/>
      <c r="K4" s="87"/>
      <c r="L4" s="87"/>
      <c r="M4" s="87"/>
      <c r="N4" s="87"/>
      <c r="O4" s="87"/>
      <c r="P4" s="87"/>
      <c r="Q4" s="87"/>
      <c r="R4" s="87"/>
      <c r="S4" s="87"/>
      <c r="T4" s="87"/>
      <c r="U4" s="110"/>
    </row>
    <row r="5" ht="13.5" customHeight="1" spans="1:21">
      <c r="A5" s="164"/>
      <c r="B5" s="164"/>
      <c r="C5" s="164"/>
      <c r="D5" s="164"/>
      <c r="E5" s="164"/>
      <c r="F5" s="164"/>
      <c r="G5" s="164"/>
      <c r="H5" s="85" t="s">
        <v>435</v>
      </c>
      <c r="I5" s="202" t="s">
        <v>436</v>
      </c>
      <c r="J5" s="87"/>
      <c r="K5" s="87"/>
      <c r="L5" s="87"/>
      <c r="M5" s="87"/>
      <c r="N5" s="110"/>
      <c r="O5" s="85" t="s">
        <v>63</v>
      </c>
      <c r="P5" s="202" t="s">
        <v>69</v>
      </c>
      <c r="Q5" s="87"/>
      <c r="R5" s="87"/>
      <c r="S5" s="87"/>
      <c r="T5" s="87"/>
      <c r="U5" s="110"/>
    </row>
    <row r="6" ht="13.5" customHeight="1" spans="1:21">
      <c r="A6" s="164"/>
      <c r="B6" s="164"/>
      <c r="C6" s="164"/>
      <c r="D6" s="164"/>
      <c r="E6" s="164"/>
      <c r="F6" s="164"/>
      <c r="G6" s="164"/>
      <c r="H6" s="88"/>
      <c r="I6" s="202" t="s">
        <v>437</v>
      </c>
      <c r="J6" s="110"/>
      <c r="K6" s="85" t="s">
        <v>438</v>
      </c>
      <c r="L6" s="85" t="s">
        <v>439</v>
      </c>
      <c r="M6" s="85" t="s">
        <v>440</v>
      </c>
      <c r="N6" s="85" t="s">
        <v>441</v>
      </c>
      <c r="O6" s="88"/>
      <c r="P6" s="85" t="s">
        <v>59</v>
      </c>
      <c r="Q6" s="85" t="s">
        <v>64</v>
      </c>
      <c r="R6" s="85" t="s">
        <v>65</v>
      </c>
      <c r="S6" s="85" t="s">
        <v>66</v>
      </c>
      <c r="T6" s="85" t="s">
        <v>67</v>
      </c>
      <c r="U6" s="85" t="s">
        <v>68</v>
      </c>
    </row>
    <row r="7" ht="27" customHeight="1" spans="1:21">
      <c r="A7" s="203"/>
      <c r="B7" s="203"/>
      <c r="C7" s="203"/>
      <c r="D7" s="203"/>
      <c r="E7" s="203"/>
      <c r="F7" s="203"/>
      <c r="G7" s="203"/>
      <c r="H7" s="90"/>
      <c r="I7" s="168" t="s">
        <v>59</v>
      </c>
      <c r="J7" s="168" t="s">
        <v>442</v>
      </c>
      <c r="K7" s="90"/>
      <c r="L7" s="90"/>
      <c r="M7" s="90"/>
      <c r="N7" s="90"/>
      <c r="O7" s="90"/>
      <c r="P7" s="90"/>
      <c r="Q7" s="90"/>
      <c r="R7" s="90"/>
      <c r="S7" s="90"/>
      <c r="T7" s="90"/>
      <c r="U7" s="90"/>
    </row>
    <row r="8" ht="13.5" customHeight="1" spans="1:21">
      <c r="A8" s="165" t="s">
        <v>217</v>
      </c>
      <c r="B8" s="165" t="s">
        <v>218</v>
      </c>
      <c r="C8" s="165" t="s">
        <v>219</v>
      </c>
      <c r="D8" s="165" t="s">
        <v>220</v>
      </c>
      <c r="E8" s="165" t="s">
        <v>221</v>
      </c>
      <c r="F8" s="165" t="s">
        <v>222</v>
      </c>
      <c r="G8" s="165" t="s">
        <v>229</v>
      </c>
      <c r="H8" s="165" t="s">
        <v>230</v>
      </c>
      <c r="I8" s="165" t="s">
        <v>231</v>
      </c>
      <c r="J8" s="165" t="s">
        <v>232</v>
      </c>
      <c r="K8" s="165" t="s">
        <v>233</v>
      </c>
      <c r="L8" s="165" t="s">
        <v>234</v>
      </c>
      <c r="M8" s="165" t="s">
        <v>235</v>
      </c>
      <c r="N8" s="165" t="s">
        <v>236</v>
      </c>
      <c r="O8" s="165" t="s">
        <v>237</v>
      </c>
      <c r="P8" s="165" t="s">
        <v>238</v>
      </c>
      <c r="Q8" s="165" t="s">
        <v>239</v>
      </c>
      <c r="R8" s="165" t="s">
        <v>240</v>
      </c>
      <c r="S8" s="165" t="s">
        <v>241</v>
      </c>
      <c r="T8" s="165" t="s">
        <v>242</v>
      </c>
      <c r="U8" s="165" t="s">
        <v>243</v>
      </c>
    </row>
    <row r="9" ht="18" customHeight="1" spans="1:21">
      <c r="A9" s="95" t="s">
        <v>71</v>
      </c>
      <c r="B9" s="95" t="s">
        <v>443</v>
      </c>
      <c r="C9" s="95" t="s">
        <v>444</v>
      </c>
      <c r="D9" s="95" t="s">
        <v>137</v>
      </c>
      <c r="E9" s="95" t="s">
        <v>445</v>
      </c>
      <c r="F9" s="95" t="s">
        <v>446</v>
      </c>
      <c r="G9" s="95" t="s">
        <v>447</v>
      </c>
      <c r="H9" s="204">
        <f t="shared" ref="H9:H72" si="0">I9+P9</f>
        <v>186.65</v>
      </c>
      <c r="I9" s="94">
        <f t="shared" ref="I9:I72" si="1">M9</f>
        <v>186.65</v>
      </c>
      <c r="J9" s="206"/>
      <c r="K9" s="206"/>
      <c r="L9" s="206"/>
      <c r="M9" s="94">
        <v>186.65</v>
      </c>
      <c r="N9" s="206"/>
      <c r="O9" s="204"/>
      <c r="P9" s="94"/>
      <c r="Q9" s="204"/>
      <c r="R9" s="204"/>
      <c r="S9" s="206"/>
      <c r="T9" s="204"/>
      <c r="U9" s="204"/>
    </row>
    <row r="10" ht="18" customHeight="1" spans="1:21">
      <c r="A10" s="205"/>
      <c r="B10" s="205"/>
      <c r="C10" s="205"/>
      <c r="D10" s="205"/>
      <c r="E10" s="205"/>
      <c r="F10" s="95" t="s">
        <v>448</v>
      </c>
      <c r="G10" s="95" t="s">
        <v>449</v>
      </c>
      <c r="H10" s="204">
        <f t="shared" si="0"/>
        <v>348.61</v>
      </c>
      <c r="I10" s="94">
        <f t="shared" si="1"/>
        <v>348.61</v>
      </c>
      <c r="J10" s="207"/>
      <c r="K10" s="207"/>
      <c r="L10" s="207"/>
      <c r="M10" s="94">
        <v>348.61</v>
      </c>
      <c r="N10" s="207"/>
      <c r="O10" s="204"/>
      <c r="P10" s="94"/>
      <c r="Q10" s="204"/>
      <c r="R10" s="204"/>
      <c r="S10" s="207"/>
      <c r="T10" s="204"/>
      <c r="U10" s="204"/>
    </row>
    <row r="11" ht="18" customHeight="1" spans="1:21">
      <c r="A11" s="205"/>
      <c r="B11" s="205"/>
      <c r="C11" s="205"/>
      <c r="D11" s="205"/>
      <c r="E11" s="205"/>
      <c r="F11" s="95" t="s">
        <v>450</v>
      </c>
      <c r="G11" s="95" t="s">
        <v>451</v>
      </c>
      <c r="H11" s="204">
        <f t="shared" si="0"/>
        <v>15.55</v>
      </c>
      <c r="I11" s="94">
        <f t="shared" si="1"/>
        <v>15.55</v>
      </c>
      <c r="J11" s="207"/>
      <c r="K11" s="207"/>
      <c r="L11" s="207"/>
      <c r="M11" s="94">
        <v>15.55</v>
      </c>
      <c r="N11" s="207"/>
      <c r="O11" s="204"/>
      <c r="P11" s="94"/>
      <c r="Q11" s="204"/>
      <c r="R11" s="204"/>
      <c r="S11" s="207"/>
      <c r="T11" s="204"/>
      <c r="U11" s="204"/>
    </row>
    <row r="12" ht="18" customHeight="1" spans="1:21">
      <c r="A12" s="205"/>
      <c r="B12" s="95" t="s">
        <v>452</v>
      </c>
      <c r="C12" s="95" t="s">
        <v>453</v>
      </c>
      <c r="D12" s="95" t="s">
        <v>129</v>
      </c>
      <c r="E12" s="95" t="s">
        <v>454</v>
      </c>
      <c r="F12" s="95" t="s">
        <v>455</v>
      </c>
      <c r="G12" s="95" t="s">
        <v>456</v>
      </c>
      <c r="H12" s="204">
        <f t="shared" si="0"/>
        <v>17.7</v>
      </c>
      <c r="I12" s="94">
        <f t="shared" si="1"/>
        <v>17.7</v>
      </c>
      <c r="J12" s="207"/>
      <c r="K12" s="207"/>
      <c r="L12" s="207"/>
      <c r="M12" s="94">
        <v>17.7</v>
      </c>
      <c r="N12" s="207"/>
      <c r="O12" s="204"/>
      <c r="P12" s="94"/>
      <c r="Q12" s="204"/>
      <c r="R12" s="204"/>
      <c r="S12" s="207"/>
      <c r="T12" s="204"/>
      <c r="U12" s="204"/>
    </row>
    <row r="13" ht="18" customHeight="1" spans="1:21">
      <c r="A13" s="205"/>
      <c r="B13" s="95" t="s">
        <v>457</v>
      </c>
      <c r="C13" s="95" t="s">
        <v>458</v>
      </c>
      <c r="D13" s="95" t="s">
        <v>125</v>
      </c>
      <c r="E13" s="95" t="s">
        <v>459</v>
      </c>
      <c r="F13" s="95" t="s">
        <v>460</v>
      </c>
      <c r="G13" s="95" t="s">
        <v>461</v>
      </c>
      <c r="H13" s="204">
        <f t="shared" si="0"/>
        <v>15</v>
      </c>
      <c r="I13" s="94">
        <f t="shared" si="1"/>
        <v>15</v>
      </c>
      <c r="J13" s="207"/>
      <c r="K13" s="207"/>
      <c r="L13" s="207"/>
      <c r="M13" s="94">
        <v>15</v>
      </c>
      <c r="N13" s="207"/>
      <c r="O13" s="204"/>
      <c r="P13" s="94"/>
      <c r="Q13" s="204"/>
      <c r="R13" s="204"/>
      <c r="S13" s="207"/>
      <c r="T13" s="204"/>
      <c r="U13" s="204"/>
    </row>
    <row r="14" ht="18" customHeight="1" spans="1:21">
      <c r="A14" s="205"/>
      <c r="B14" s="95" t="s">
        <v>462</v>
      </c>
      <c r="C14" s="95" t="s">
        <v>463</v>
      </c>
      <c r="D14" s="95" t="s">
        <v>131</v>
      </c>
      <c r="E14" s="95" t="s">
        <v>464</v>
      </c>
      <c r="F14" s="95" t="s">
        <v>465</v>
      </c>
      <c r="G14" s="95" t="s">
        <v>466</v>
      </c>
      <c r="H14" s="204">
        <f t="shared" si="0"/>
        <v>1.89</v>
      </c>
      <c r="I14" s="94">
        <f t="shared" si="1"/>
        <v>1.89</v>
      </c>
      <c r="J14" s="207"/>
      <c r="K14" s="207"/>
      <c r="L14" s="207"/>
      <c r="M14" s="94">
        <v>1.89</v>
      </c>
      <c r="N14" s="207"/>
      <c r="O14" s="204"/>
      <c r="P14" s="94"/>
      <c r="Q14" s="204"/>
      <c r="R14" s="204"/>
      <c r="S14" s="207"/>
      <c r="T14" s="204"/>
      <c r="U14" s="204"/>
    </row>
    <row r="15" ht="18" customHeight="1" spans="1:21">
      <c r="A15" s="205"/>
      <c r="B15" s="95" t="s">
        <v>467</v>
      </c>
      <c r="C15" s="95" t="s">
        <v>468</v>
      </c>
      <c r="D15" s="95" t="s">
        <v>131</v>
      </c>
      <c r="E15" s="95" t="s">
        <v>464</v>
      </c>
      <c r="F15" s="95" t="s">
        <v>465</v>
      </c>
      <c r="G15" s="95" t="s">
        <v>466</v>
      </c>
      <c r="H15" s="204">
        <f t="shared" si="0"/>
        <v>1.57</v>
      </c>
      <c r="I15" s="94">
        <f t="shared" si="1"/>
        <v>1.57</v>
      </c>
      <c r="J15" s="207"/>
      <c r="K15" s="207"/>
      <c r="L15" s="207"/>
      <c r="M15" s="94">
        <v>1.57</v>
      </c>
      <c r="N15" s="207"/>
      <c r="O15" s="204"/>
      <c r="P15" s="94"/>
      <c r="Q15" s="204"/>
      <c r="R15" s="204"/>
      <c r="S15" s="207"/>
      <c r="T15" s="204"/>
      <c r="U15" s="204"/>
    </row>
    <row r="16" ht="18" customHeight="1" spans="1:21">
      <c r="A16" s="205"/>
      <c r="B16" s="95" t="s">
        <v>469</v>
      </c>
      <c r="C16" s="95" t="s">
        <v>470</v>
      </c>
      <c r="D16" s="95" t="s">
        <v>125</v>
      </c>
      <c r="E16" s="95" t="s">
        <v>459</v>
      </c>
      <c r="F16" s="95" t="s">
        <v>471</v>
      </c>
      <c r="G16" s="95" t="s">
        <v>472</v>
      </c>
      <c r="H16" s="204">
        <f t="shared" si="0"/>
        <v>39.34</v>
      </c>
      <c r="I16" s="94">
        <f t="shared" si="1"/>
        <v>39.34</v>
      </c>
      <c r="J16" s="207"/>
      <c r="K16" s="207"/>
      <c r="L16" s="207"/>
      <c r="M16" s="94">
        <v>39.34</v>
      </c>
      <c r="N16" s="207"/>
      <c r="O16" s="204"/>
      <c r="P16" s="94"/>
      <c r="Q16" s="204"/>
      <c r="R16" s="204"/>
      <c r="S16" s="207"/>
      <c r="T16" s="204"/>
      <c r="U16" s="204"/>
    </row>
    <row r="17" ht="18" customHeight="1" spans="1:21">
      <c r="A17" s="205"/>
      <c r="B17" s="95" t="s">
        <v>473</v>
      </c>
      <c r="C17" s="95" t="s">
        <v>474</v>
      </c>
      <c r="D17" s="95" t="s">
        <v>131</v>
      </c>
      <c r="E17" s="95" t="s">
        <v>464</v>
      </c>
      <c r="F17" s="95" t="s">
        <v>465</v>
      </c>
      <c r="G17" s="95" t="s">
        <v>466</v>
      </c>
      <c r="H17" s="204">
        <f t="shared" si="0"/>
        <v>1.97</v>
      </c>
      <c r="I17" s="94">
        <f t="shared" si="1"/>
        <v>1.97</v>
      </c>
      <c r="J17" s="207"/>
      <c r="K17" s="207"/>
      <c r="L17" s="207"/>
      <c r="M17" s="94">
        <v>1.97</v>
      </c>
      <c r="N17" s="207"/>
      <c r="O17" s="204"/>
      <c r="P17" s="94"/>
      <c r="Q17" s="204"/>
      <c r="R17" s="204"/>
      <c r="S17" s="207"/>
      <c r="T17" s="204"/>
      <c r="U17" s="204"/>
    </row>
    <row r="18" ht="18" customHeight="1" spans="1:21">
      <c r="A18" s="205"/>
      <c r="B18" s="95" t="s">
        <v>475</v>
      </c>
      <c r="C18" s="95" t="s">
        <v>476</v>
      </c>
      <c r="D18" s="95" t="s">
        <v>129</v>
      </c>
      <c r="E18" s="95" t="s">
        <v>454</v>
      </c>
      <c r="F18" s="95" t="s">
        <v>460</v>
      </c>
      <c r="G18" s="95" t="s">
        <v>461</v>
      </c>
      <c r="H18" s="204">
        <f t="shared" si="0"/>
        <v>7.63</v>
      </c>
      <c r="I18" s="94">
        <f t="shared" si="1"/>
        <v>7.63</v>
      </c>
      <c r="J18" s="207"/>
      <c r="K18" s="207"/>
      <c r="L18" s="207"/>
      <c r="M18" s="94">
        <v>7.63</v>
      </c>
      <c r="N18" s="207"/>
      <c r="O18" s="204"/>
      <c r="P18" s="94"/>
      <c r="Q18" s="204"/>
      <c r="R18" s="204"/>
      <c r="S18" s="207"/>
      <c r="T18" s="204"/>
      <c r="U18" s="204"/>
    </row>
    <row r="19" ht="18" customHeight="1" spans="1:21">
      <c r="A19" s="205"/>
      <c r="B19" s="95" t="s">
        <v>477</v>
      </c>
      <c r="C19" s="95" t="s">
        <v>478</v>
      </c>
      <c r="D19" s="95" t="s">
        <v>159</v>
      </c>
      <c r="E19" s="95" t="s">
        <v>479</v>
      </c>
      <c r="F19" s="95" t="s">
        <v>480</v>
      </c>
      <c r="G19" s="95" t="s">
        <v>479</v>
      </c>
      <c r="H19" s="204">
        <f t="shared" si="0"/>
        <v>47.21</v>
      </c>
      <c r="I19" s="94">
        <f t="shared" si="1"/>
        <v>47.21</v>
      </c>
      <c r="J19" s="207"/>
      <c r="K19" s="207"/>
      <c r="L19" s="207"/>
      <c r="M19" s="94">
        <v>47.21</v>
      </c>
      <c r="N19" s="207"/>
      <c r="O19" s="204"/>
      <c r="P19" s="94"/>
      <c r="Q19" s="204"/>
      <c r="R19" s="204"/>
      <c r="S19" s="207"/>
      <c r="T19" s="204"/>
      <c r="U19" s="204"/>
    </row>
    <row r="20" ht="18" customHeight="1" spans="1:21">
      <c r="A20" s="205"/>
      <c r="B20" s="95" t="s">
        <v>481</v>
      </c>
      <c r="C20" s="95" t="s">
        <v>482</v>
      </c>
      <c r="D20" s="95" t="s">
        <v>105</v>
      </c>
      <c r="E20" s="95" t="s">
        <v>483</v>
      </c>
      <c r="F20" s="95" t="s">
        <v>484</v>
      </c>
      <c r="G20" s="95" t="s">
        <v>482</v>
      </c>
      <c r="H20" s="204">
        <f t="shared" si="0"/>
        <v>29.29</v>
      </c>
      <c r="I20" s="94">
        <f t="shared" si="1"/>
        <v>29.29</v>
      </c>
      <c r="J20" s="207"/>
      <c r="K20" s="207"/>
      <c r="L20" s="207"/>
      <c r="M20" s="94">
        <v>29.29</v>
      </c>
      <c r="N20" s="207"/>
      <c r="O20" s="204"/>
      <c r="P20" s="94"/>
      <c r="Q20" s="204"/>
      <c r="R20" s="204"/>
      <c r="S20" s="207"/>
      <c r="T20" s="204"/>
      <c r="U20" s="204"/>
    </row>
    <row r="21" ht="18" customHeight="1" spans="1:21">
      <c r="A21" s="205"/>
      <c r="B21" s="205"/>
      <c r="C21" s="205"/>
      <c r="D21" s="205"/>
      <c r="E21" s="205"/>
      <c r="F21" s="95" t="s">
        <v>485</v>
      </c>
      <c r="G21" s="95" t="s">
        <v>486</v>
      </c>
      <c r="H21" s="204">
        <f t="shared" si="0"/>
        <v>0.56</v>
      </c>
      <c r="I21" s="94">
        <f t="shared" si="1"/>
        <v>0.56</v>
      </c>
      <c r="J21" s="207"/>
      <c r="K21" s="207"/>
      <c r="L21" s="207"/>
      <c r="M21" s="94">
        <v>0.56</v>
      </c>
      <c r="N21" s="207"/>
      <c r="O21" s="204"/>
      <c r="P21" s="94"/>
      <c r="Q21" s="204"/>
      <c r="R21" s="204"/>
      <c r="S21" s="207"/>
      <c r="T21" s="204"/>
      <c r="U21" s="204"/>
    </row>
    <row r="22" ht="18" customHeight="1" spans="1:21">
      <c r="A22" s="205"/>
      <c r="B22" s="95" t="s">
        <v>487</v>
      </c>
      <c r="C22" s="95" t="s">
        <v>488</v>
      </c>
      <c r="D22" s="95" t="s">
        <v>113</v>
      </c>
      <c r="E22" s="95" t="s">
        <v>489</v>
      </c>
      <c r="F22" s="95" t="s">
        <v>490</v>
      </c>
      <c r="G22" s="95" t="s">
        <v>491</v>
      </c>
      <c r="H22" s="204">
        <f t="shared" si="0"/>
        <v>3.31</v>
      </c>
      <c r="I22" s="94">
        <f t="shared" si="1"/>
        <v>3.31</v>
      </c>
      <c r="J22" s="207"/>
      <c r="K22" s="207"/>
      <c r="L22" s="207"/>
      <c r="M22" s="94">
        <v>3.31</v>
      </c>
      <c r="N22" s="207"/>
      <c r="O22" s="204"/>
      <c r="P22" s="94"/>
      <c r="Q22" s="204"/>
      <c r="R22" s="204"/>
      <c r="S22" s="207"/>
      <c r="T22" s="204"/>
      <c r="U22" s="204"/>
    </row>
    <row r="23" ht="18" customHeight="1" spans="1:21">
      <c r="A23" s="205"/>
      <c r="B23" s="95" t="s">
        <v>492</v>
      </c>
      <c r="C23" s="95" t="s">
        <v>493</v>
      </c>
      <c r="D23" s="95" t="s">
        <v>105</v>
      </c>
      <c r="E23" s="95" t="s">
        <v>483</v>
      </c>
      <c r="F23" s="95" t="s">
        <v>494</v>
      </c>
      <c r="G23" s="95" t="s">
        <v>493</v>
      </c>
      <c r="H23" s="204">
        <f t="shared" si="0"/>
        <v>73.23</v>
      </c>
      <c r="I23" s="94">
        <f t="shared" si="1"/>
        <v>73.23</v>
      </c>
      <c r="J23" s="207"/>
      <c r="K23" s="207"/>
      <c r="L23" s="207"/>
      <c r="M23" s="94">
        <v>73.23</v>
      </c>
      <c r="N23" s="207"/>
      <c r="O23" s="204"/>
      <c r="P23" s="94"/>
      <c r="Q23" s="204"/>
      <c r="R23" s="204"/>
      <c r="S23" s="207"/>
      <c r="T23" s="204"/>
      <c r="U23" s="204"/>
    </row>
    <row r="24" ht="18" customHeight="1" spans="1:21">
      <c r="A24" s="205"/>
      <c r="B24" s="95" t="s">
        <v>495</v>
      </c>
      <c r="C24" s="95" t="s">
        <v>496</v>
      </c>
      <c r="D24" s="95" t="s">
        <v>115</v>
      </c>
      <c r="E24" s="95" t="s">
        <v>497</v>
      </c>
      <c r="F24" s="95" t="s">
        <v>490</v>
      </c>
      <c r="G24" s="95" t="s">
        <v>491</v>
      </c>
      <c r="H24" s="204">
        <f t="shared" si="0"/>
        <v>4.79</v>
      </c>
      <c r="I24" s="94">
        <f t="shared" si="1"/>
        <v>4.79</v>
      </c>
      <c r="J24" s="207"/>
      <c r="K24" s="207"/>
      <c r="L24" s="207"/>
      <c r="M24" s="94">
        <v>4.79</v>
      </c>
      <c r="N24" s="207"/>
      <c r="O24" s="204"/>
      <c r="P24" s="94"/>
      <c r="Q24" s="204"/>
      <c r="R24" s="204"/>
      <c r="S24" s="207"/>
      <c r="T24" s="204"/>
      <c r="U24" s="204"/>
    </row>
    <row r="25" ht="18" customHeight="1" spans="1:21">
      <c r="A25" s="205"/>
      <c r="B25" s="95" t="s">
        <v>498</v>
      </c>
      <c r="C25" s="95" t="s">
        <v>499</v>
      </c>
      <c r="D25" s="95" t="s">
        <v>137</v>
      </c>
      <c r="E25" s="95" t="s">
        <v>445</v>
      </c>
      <c r="F25" s="95" t="s">
        <v>500</v>
      </c>
      <c r="G25" s="95" t="s">
        <v>499</v>
      </c>
      <c r="H25" s="204">
        <f t="shared" si="0"/>
        <v>3.15</v>
      </c>
      <c r="I25" s="94">
        <f t="shared" si="1"/>
        <v>3.15</v>
      </c>
      <c r="J25" s="207"/>
      <c r="K25" s="207"/>
      <c r="L25" s="207"/>
      <c r="M25" s="94">
        <v>3.15</v>
      </c>
      <c r="N25" s="207"/>
      <c r="O25" s="204"/>
      <c r="P25" s="94"/>
      <c r="Q25" s="204"/>
      <c r="R25" s="204"/>
      <c r="S25" s="207"/>
      <c r="T25" s="204"/>
      <c r="U25" s="204"/>
    </row>
    <row r="26" ht="18" customHeight="1" spans="1:21">
      <c r="A26" s="205"/>
      <c r="B26" s="95" t="s">
        <v>501</v>
      </c>
      <c r="C26" s="95" t="s">
        <v>502</v>
      </c>
      <c r="D26" s="95" t="s">
        <v>137</v>
      </c>
      <c r="E26" s="95" t="s">
        <v>445</v>
      </c>
      <c r="F26" s="95" t="s">
        <v>503</v>
      </c>
      <c r="G26" s="95" t="s">
        <v>504</v>
      </c>
      <c r="H26" s="204">
        <f t="shared" si="0"/>
        <v>42.54</v>
      </c>
      <c r="I26" s="94">
        <f t="shared" si="1"/>
        <v>42.54</v>
      </c>
      <c r="J26" s="207"/>
      <c r="K26" s="207"/>
      <c r="L26" s="207"/>
      <c r="M26" s="94">
        <v>42.54</v>
      </c>
      <c r="N26" s="207"/>
      <c r="O26" s="204"/>
      <c r="P26" s="94"/>
      <c r="Q26" s="204"/>
      <c r="R26" s="204"/>
      <c r="S26" s="207"/>
      <c r="T26" s="204"/>
      <c r="U26" s="204"/>
    </row>
    <row r="27" ht="18" customHeight="1" spans="1:21">
      <c r="A27" s="205"/>
      <c r="B27" s="95" t="s">
        <v>505</v>
      </c>
      <c r="C27" s="95" t="s">
        <v>506</v>
      </c>
      <c r="D27" s="95" t="s">
        <v>105</v>
      </c>
      <c r="E27" s="95" t="s">
        <v>483</v>
      </c>
      <c r="F27" s="95" t="s">
        <v>507</v>
      </c>
      <c r="G27" s="95" t="s">
        <v>506</v>
      </c>
      <c r="H27" s="204">
        <f t="shared" si="0"/>
        <v>4.77</v>
      </c>
      <c r="I27" s="94">
        <f t="shared" si="1"/>
        <v>4.77</v>
      </c>
      <c r="J27" s="207"/>
      <c r="K27" s="207"/>
      <c r="L27" s="207"/>
      <c r="M27" s="94">
        <v>4.77</v>
      </c>
      <c r="N27" s="207"/>
      <c r="O27" s="204"/>
      <c r="P27" s="94"/>
      <c r="Q27" s="204"/>
      <c r="R27" s="204"/>
      <c r="S27" s="207"/>
      <c r="T27" s="204"/>
      <c r="U27" s="204"/>
    </row>
    <row r="28" ht="18" customHeight="1" spans="1:21">
      <c r="A28" s="205"/>
      <c r="B28" s="205"/>
      <c r="C28" s="205"/>
      <c r="D28" s="95" t="s">
        <v>137</v>
      </c>
      <c r="E28" s="95" t="s">
        <v>445</v>
      </c>
      <c r="F28" s="95" t="s">
        <v>507</v>
      </c>
      <c r="G28" s="95" t="s">
        <v>506</v>
      </c>
      <c r="H28" s="204">
        <f t="shared" si="0"/>
        <v>8.88</v>
      </c>
      <c r="I28" s="94">
        <f t="shared" si="1"/>
        <v>8.88</v>
      </c>
      <c r="J28" s="207"/>
      <c r="K28" s="207"/>
      <c r="L28" s="207"/>
      <c r="M28" s="94">
        <v>8.88</v>
      </c>
      <c r="N28" s="207"/>
      <c r="O28" s="204"/>
      <c r="P28" s="94"/>
      <c r="Q28" s="204"/>
      <c r="R28" s="204"/>
      <c r="S28" s="207"/>
      <c r="T28" s="204"/>
      <c r="U28" s="204"/>
    </row>
    <row r="29" ht="18" customHeight="1" spans="1:21">
      <c r="A29" s="205"/>
      <c r="B29" s="95" t="s">
        <v>508</v>
      </c>
      <c r="C29" s="95" t="s">
        <v>509</v>
      </c>
      <c r="D29" s="95" t="s">
        <v>105</v>
      </c>
      <c r="E29" s="95" t="s">
        <v>483</v>
      </c>
      <c r="F29" s="95" t="s">
        <v>510</v>
      </c>
      <c r="G29" s="95" t="s">
        <v>509</v>
      </c>
      <c r="H29" s="204">
        <f t="shared" si="0"/>
        <v>5.09</v>
      </c>
      <c r="I29" s="94">
        <f t="shared" si="1"/>
        <v>5.09</v>
      </c>
      <c r="J29" s="207"/>
      <c r="K29" s="207"/>
      <c r="L29" s="207"/>
      <c r="M29" s="94">
        <v>5.09</v>
      </c>
      <c r="N29" s="207"/>
      <c r="O29" s="204"/>
      <c r="P29" s="94"/>
      <c r="Q29" s="204"/>
      <c r="R29" s="204"/>
      <c r="S29" s="207"/>
      <c r="T29" s="204"/>
      <c r="U29" s="204"/>
    </row>
    <row r="30" ht="18" customHeight="1" spans="1:21">
      <c r="A30" s="205"/>
      <c r="B30" s="205"/>
      <c r="C30" s="205"/>
      <c r="D30" s="95" t="s">
        <v>137</v>
      </c>
      <c r="E30" s="95" t="s">
        <v>445</v>
      </c>
      <c r="F30" s="95" t="s">
        <v>510</v>
      </c>
      <c r="G30" s="95" t="s">
        <v>509</v>
      </c>
      <c r="H30" s="204">
        <f t="shared" si="0"/>
        <v>10.09</v>
      </c>
      <c r="I30" s="94">
        <f t="shared" si="1"/>
        <v>10.09</v>
      </c>
      <c r="J30" s="207"/>
      <c r="K30" s="207"/>
      <c r="L30" s="207"/>
      <c r="M30" s="94">
        <v>10.09</v>
      </c>
      <c r="N30" s="207"/>
      <c r="O30" s="204"/>
      <c r="P30" s="94"/>
      <c r="Q30" s="204"/>
      <c r="R30" s="204"/>
      <c r="S30" s="207"/>
      <c r="T30" s="204"/>
      <c r="U30" s="204"/>
    </row>
    <row r="31" ht="18" customHeight="1" spans="1:21">
      <c r="A31" s="205"/>
      <c r="B31" s="95" t="s">
        <v>511</v>
      </c>
      <c r="C31" s="95" t="s">
        <v>512</v>
      </c>
      <c r="D31" s="95" t="s">
        <v>137</v>
      </c>
      <c r="E31" s="95" t="s">
        <v>445</v>
      </c>
      <c r="F31" s="95" t="s">
        <v>503</v>
      </c>
      <c r="G31" s="95" t="s">
        <v>504</v>
      </c>
      <c r="H31" s="204">
        <f t="shared" si="0"/>
        <v>4.25</v>
      </c>
      <c r="I31" s="94">
        <f t="shared" si="1"/>
        <v>4.25</v>
      </c>
      <c r="J31" s="207"/>
      <c r="K31" s="207"/>
      <c r="L31" s="207"/>
      <c r="M31" s="94">
        <v>4.25</v>
      </c>
      <c r="N31" s="207"/>
      <c r="O31" s="204"/>
      <c r="P31" s="94"/>
      <c r="Q31" s="204"/>
      <c r="R31" s="204"/>
      <c r="S31" s="207"/>
      <c r="T31" s="204"/>
      <c r="U31" s="204"/>
    </row>
    <row r="32" ht="18" customHeight="1" spans="1:21">
      <c r="A32" s="205"/>
      <c r="B32" s="95" t="s">
        <v>513</v>
      </c>
      <c r="C32" s="95" t="s">
        <v>514</v>
      </c>
      <c r="D32" s="95" t="s">
        <v>137</v>
      </c>
      <c r="E32" s="95" t="s">
        <v>445</v>
      </c>
      <c r="F32" s="95" t="s">
        <v>515</v>
      </c>
      <c r="G32" s="95" t="s">
        <v>514</v>
      </c>
      <c r="H32" s="204">
        <f t="shared" si="0"/>
        <v>1.52</v>
      </c>
      <c r="I32" s="94">
        <f t="shared" si="1"/>
        <v>1.52</v>
      </c>
      <c r="J32" s="207"/>
      <c r="K32" s="207"/>
      <c r="L32" s="207"/>
      <c r="M32" s="94">
        <v>1.52</v>
      </c>
      <c r="N32" s="207"/>
      <c r="O32" s="204"/>
      <c r="P32" s="94"/>
      <c r="Q32" s="204"/>
      <c r="R32" s="204"/>
      <c r="S32" s="207"/>
      <c r="T32" s="204"/>
      <c r="U32" s="204"/>
    </row>
    <row r="33" ht="18" customHeight="1" spans="1:21">
      <c r="A33" s="205"/>
      <c r="B33" s="95" t="s">
        <v>516</v>
      </c>
      <c r="C33" s="95" t="s">
        <v>517</v>
      </c>
      <c r="D33" s="95" t="s">
        <v>105</v>
      </c>
      <c r="E33" s="95" t="s">
        <v>483</v>
      </c>
      <c r="F33" s="95" t="s">
        <v>518</v>
      </c>
      <c r="G33" s="95" t="s">
        <v>519</v>
      </c>
      <c r="H33" s="204">
        <f t="shared" si="0"/>
        <v>0.52</v>
      </c>
      <c r="I33" s="94">
        <f t="shared" si="1"/>
        <v>0.52</v>
      </c>
      <c r="J33" s="207"/>
      <c r="K33" s="207"/>
      <c r="L33" s="207"/>
      <c r="M33" s="94">
        <v>0.52</v>
      </c>
      <c r="N33" s="207"/>
      <c r="O33" s="204"/>
      <c r="P33" s="94"/>
      <c r="Q33" s="204"/>
      <c r="R33" s="204"/>
      <c r="S33" s="207"/>
      <c r="T33" s="204"/>
      <c r="U33" s="204"/>
    </row>
    <row r="34" ht="18" customHeight="1" spans="1:21">
      <c r="A34" s="205"/>
      <c r="B34" s="95" t="s">
        <v>520</v>
      </c>
      <c r="C34" s="95" t="s">
        <v>521</v>
      </c>
      <c r="D34" s="95" t="s">
        <v>137</v>
      </c>
      <c r="E34" s="95" t="s">
        <v>445</v>
      </c>
      <c r="F34" s="95" t="s">
        <v>522</v>
      </c>
      <c r="G34" s="95" t="s">
        <v>521</v>
      </c>
      <c r="H34" s="204">
        <f t="shared" si="0"/>
        <v>2.97</v>
      </c>
      <c r="I34" s="94">
        <f t="shared" si="1"/>
        <v>2.97</v>
      </c>
      <c r="J34" s="207"/>
      <c r="K34" s="207"/>
      <c r="L34" s="207"/>
      <c r="M34" s="94">
        <v>2.97</v>
      </c>
      <c r="N34" s="207"/>
      <c r="O34" s="204"/>
      <c r="P34" s="94"/>
      <c r="Q34" s="204"/>
      <c r="R34" s="204"/>
      <c r="S34" s="207"/>
      <c r="T34" s="204"/>
      <c r="U34" s="204"/>
    </row>
    <row r="35" ht="18" customHeight="1" spans="1:21">
      <c r="A35" s="205"/>
      <c r="B35" s="95" t="s">
        <v>523</v>
      </c>
      <c r="C35" s="95" t="s">
        <v>524</v>
      </c>
      <c r="D35" s="95" t="s">
        <v>105</v>
      </c>
      <c r="E35" s="95" t="s">
        <v>483</v>
      </c>
      <c r="F35" s="95" t="s">
        <v>518</v>
      </c>
      <c r="G35" s="95" t="s">
        <v>519</v>
      </c>
      <c r="H35" s="204">
        <f t="shared" si="0"/>
        <v>1.78</v>
      </c>
      <c r="I35" s="94">
        <f t="shared" si="1"/>
        <v>1.78</v>
      </c>
      <c r="J35" s="207"/>
      <c r="K35" s="207"/>
      <c r="L35" s="207"/>
      <c r="M35" s="94">
        <v>1.78</v>
      </c>
      <c r="N35" s="207"/>
      <c r="O35" s="204"/>
      <c r="P35" s="94"/>
      <c r="Q35" s="204"/>
      <c r="R35" s="204"/>
      <c r="S35" s="207"/>
      <c r="T35" s="204"/>
      <c r="U35" s="204"/>
    </row>
    <row r="36" ht="18" customHeight="1" spans="1:21">
      <c r="A36" s="205"/>
      <c r="B36" s="95" t="s">
        <v>525</v>
      </c>
      <c r="C36" s="95" t="s">
        <v>526</v>
      </c>
      <c r="D36" s="95" t="s">
        <v>137</v>
      </c>
      <c r="E36" s="95" t="s">
        <v>445</v>
      </c>
      <c r="F36" s="95" t="s">
        <v>518</v>
      </c>
      <c r="G36" s="95" t="s">
        <v>519</v>
      </c>
      <c r="H36" s="204">
        <f t="shared" si="0"/>
        <v>38.52</v>
      </c>
      <c r="I36" s="94">
        <f t="shared" si="1"/>
        <v>38.52</v>
      </c>
      <c r="J36" s="207"/>
      <c r="K36" s="207"/>
      <c r="L36" s="207"/>
      <c r="M36" s="94">
        <v>38.52</v>
      </c>
      <c r="N36" s="207"/>
      <c r="O36" s="204"/>
      <c r="P36" s="94"/>
      <c r="Q36" s="204"/>
      <c r="R36" s="204"/>
      <c r="S36" s="207"/>
      <c r="T36" s="204"/>
      <c r="U36" s="204"/>
    </row>
    <row r="37" ht="18" customHeight="1" spans="1:21">
      <c r="A37" s="205"/>
      <c r="B37" s="95" t="s">
        <v>527</v>
      </c>
      <c r="C37" s="95" t="s">
        <v>528</v>
      </c>
      <c r="D37" s="95" t="s">
        <v>109</v>
      </c>
      <c r="E37" s="95" t="s">
        <v>529</v>
      </c>
      <c r="F37" s="95" t="s">
        <v>530</v>
      </c>
      <c r="G37" s="95" t="s">
        <v>531</v>
      </c>
      <c r="H37" s="204">
        <f t="shared" si="0"/>
        <v>65.43</v>
      </c>
      <c r="I37" s="94">
        <f t="shared" si="1"/>
        <v>65.43</v>
      </c>
      <c r="J37" s="207"/>
      <c r="K37" s="207"/>
      <c r="L37" s="207"/>
      <c r="M37" s="94">
        <v>65.43</v>
      </c>
      <c r="N37" s="207"/>
      <c r="O37" s="204"/>
      <c r="P37" s="94"/>
      <c r="Q37" s="204"/>
      <c r="R37" s="204"/>
      <c r="S37" s="207"/>
      <c r="T37" s="204"/>
      <c r="U37" s="204"/>
    </row>
    <row r="38" ht="18" customHeight="1" spans="1:21">
      <c r="A38" s="95" t="s">
        <v>532</v>
      </c>
      <c r="B38" s="95" t="s">
        <v>533</v>
      </c>
      <c r="C38" s="95" t="s">
        <v>444</v>
      </c>
      <c r="D38" s="95" t="s">
        <v>139</v>
      </c>
      <c r="E38" s="95" t="s">
        <v>534</v>
      </c>
      <c r="F38" s="95" t="s">
        <v>446</v>
      </c>
      <c r="G38" s="95" t="s">
        <v>447</v>
      </c>
      <c r="H38" s="204">
        <f t="shared" si="0"/>
        <v>296.8</v>
      </c>
      <c r="I38" s="94">
        <f t="shared" si="1"/>
        <v>296.8</v>
      </c>
      <c r="J38" s="207"/>
      <c r="K38" s="207"/>
      <c r="L38" s="207"/>
      <c r="M38" s="94">
        <v>296.8</v>
      </c>
      <c r="N38" s="207"/>
      <c r="O38" s="204"/>
      <c r="P38" s="94"/>
      <c r="Q38" s="204"/>
      <c r="R38" s="204"/>
      <c r="S38" s="207"/>
      <c r="T38" s="204"/>
      <c r="U38" s="204"/>
    </row>
    <row r="39" ht="18" customHeight="1" spans="1:21">
      <c r="A39" s="205"/>
      <c r="B39" s="205"/>
      <c r="C39" s="205"/>
      <c r="D39" s="205"/>
      <c r="E39" s="205"/>
      <c r="F39" s="95" t="s">
        <v>448</v>
      </c>
      <c r="G39" s="95" t="s">
        <v>449</v>
      </c>
      <c r="H39" s="204">
        <f t="shared" si="0"/>
        <v>453.68</v>
      </c>
      <c r="I39" s="94">
        <f t="shared" si="1"/>
        <v>453.68</v>
      </c>
      <c r="J39" s="207"/>
      <c r="K39" s="207"/>
      <c r="L39" s="207"/>
      <c r="M39" s="94">
        <v>453.68</v>
      </c>
      <c r="N39" s="207"/>
      <c r="O39" s="204"/>
      <c r="P39" s="94"/>
      <c r="Q39" s="204"/>
      <c r="R39" s="204"/>
      <c r="S39" s="207"/>
      <c r="T39" s="204"/>
      <c r="U39" s="204"/>
    </row>
    <row r="40" ht="18" customHeight="1" spans="1:21">
      <c r="A40" s="205"/>
      <c r="B40" s="205"/>
      <c r="C40" s="205"/>
      <c r="D40" s="205"/>
      <c r="E40" s="205"/>
      <c r="F40" s="95" t="s">
        <v>450</v>
      </c>
      <c r="G40" s="95" t="s">
        <v>451</v>
      </c>
      <c r="H40" s="204">
        <f t="shared" si="0"/>
        <v>24.73</v>
      </c>
      <c r="I40" s="94">
        <f t="shared" si="1"/>
        <v>24.73</v>
      </c>
      <c r="J40" s="207"/>
      <c r="K40" s="207"/>
      <c r="L40" s="207"/>
      <c r="M40" s="94">
        <v>24.73</v>
      </c>
      <c r="N40" s="207"/>
      <c r="O40" s="204"/>
      <c r="P40" s="94"/>
      <c r="Q40" s="204"/>
      <c r="R40" s="204"/>
      <c r="S40" s="207"/>
      <c r="T40" s="204"/>
      <c r="U40" s="204"/>
    </row>
    <row r="41" ht="18" customHeight="1" spans="1:21">
      <c r="A41" s="205"/>
      <c r="B41" s="95" t="s">
        <v>535</v>
      </c>
      <c r="C41" s="95" t="s">
        <v>463</v>
      </c>
      <c r="D41" s="95" t="s">
        <v>131</v>
      </c>
      <c r="E41" s="95" t="s">
        <v>464</v>
      </c>
      <c r="F41" s="95" t="s">
        <v>465</v>
      </c>
      <c r="G41" s="95" t="s">
        <v>466</v>
      </c>
      <c r="H41" s="204">
        <f t="shared" si="0"/>
        <v>2.63</v>
      </c>
      <c r="I41" s="94">
        <f t="shared" si="1"/>
        <v>2.63</v>
      </c>
      <c r="J41" s="207"/>
      <c r="K41" s="207"/>
      <c r="L41" s="207"/>
      <c r="M41" s="94">
        <v>2.63</v>
      </c>
      <c r="N41" s="207"/>
      <c r="O41" s="204"/>
      <c r="P41" s="94"/>
      <c r="Q41" s="204"/>
      <c r="R41" s="204"/>
      <c r="S41" s="207"/>
      <c r="T41" s="204"/>
      <c r="U41" s="204"/>
    </row>
    <row r="42" ht="18" customHeight="1" spans="1:21">
      <c r="A42" s="205"/>
      <c r="B42" s="95" t="s">
        <v>536</v>
      </c>
      <c r="C42" s="95" t="s">
        <v>468</v>
      </c>
      <c r="D42" s="95" t="s">
        <v>131</v>
      </c>
      <c r="E42" s="95" t="s">
        <v>464</v>
      </c>
      <c r="F42" s="95" t="s">
        <v>465</v>
      </c>
      <c r="G42" s="95" t="s">
        <v>466</v>
      </c>
      <c r="H42" s="204">
        <f t="shared" si="0"/>
        <v>2.49</v>
      </c>
      <c r="I42" s="94">
        <f t="shared" si="1"/>
        <v>2.49</v>
      </c>
      <c r="J42" s="207"/>
      <c r="K42" s="207"/>
      <c r="L42" s="207"/>
      <c r="M42" s="94">
        <v>2.49</v>
      </c>
      <c r="N42" s="207"/>
      <c r="O42" s="204"/>
      <c r="P42" s="94"/>
      <c r="Q42" s="204"/>
      <c r="R42" s="204"/>
      <c r="S42" s="207"/>
      <c r="T42" s="204"/>
      <c r="U42" s="204"/>
    </row>
    <row r="43" ht="18" customHeight="1" spans="1:21">
      <c r="A43" s="205"/>
      <c r="B43" s="95" t="s">
        <v>537</v>
      </c>
      <c r="C43" s="95" t="s">
        <v>470</v>
      </c>
      <c r="D43" s="95" t="s">
        <v>125</v>
      </c>
      <c r="E43" s="95" t="s">
        <v>459</v>
      </c>
      <c r="F43" s="95" t="s">
        <v>471</v>
      </c>
      <c r="G43" s="95" t="s">
        <v>472</v>
      </c>
      <c r="H43" s="204">
        <f t="shared" si="0"/>
        <v>62.37</v>
      </c>
      <c r="I43" s="94">
        <f t="shared" si="1"/>
        <v>62.37</v>
      </c>
      <c r="J43" s="207"/>
      <c r="K43" s="207"/>
      <c r="L43" s="207"/>
      <c r="M43" s="94">
        <v>62.37</v>
      </c>
      <c r="N43" s="207"/>
      <c r="O43" s="204"/>
      <c r="P43" s="94"/>
      <c r="Q43" s="204"/>
      <c r="R43" s="204"/>
      <c r="S43" s="207"/>
      <c r="T43" s="204"/>
      <c r="U43" s="204"/>
    </row>
    <row r="44" ht="18" customHeight="1" spans="1:21">
      <c r="A44" s="205"/>
      <c r="B44" s="95" t="s">
        <v>538</v>
      </c>
      <c r="C44" s="95" t="s">
        <v>539</v>
      </c>
      <c r="D44" s="95" t="s">
        <v>119</v>
      </c>
      <c r="E44" s="95" t="s">
        <v>540</v>
      </c>
      <c r="F44" s="95" t="s">
        <v>465</v>
      </c>
      <c r="G44" s="95" t="s">
        <v>466</v>
      </c>
      <c r="H44" s="204">
        <f t="shared" si="0"/>
        <v>4.37</v>
      </c>
      <c r="I44" s="94">
        <f t="shared" si="1"/>
        <v>4.37</v>
      </c>
      <c r="J44" s="207"/>
      <c r="K44" s="207"/>
      <c r="L44" s="207"/>
      <c r="M44" s="94">
        <v>4.37</v>
      </c>
      <c r="N44" s="207"/>
      <c r="O44" s="204"/>
      <c r="P44" s="94"/>
      <c r="Q44" s="204"/>
      <c r="R44" s="204"/>
      <c r="S44" s="207"/>
      <c r="T44" s="204"/>
      <c r="U44" s="204"/>
    </row>
    <row r="45" ht="18" customHeight="1" spans="1:21">
      <c r="A45" s="205"/>
      <c r="B45" s="95" t="s">
        <v>541</v>
      </c>
      <c r="C45" s="95" t="s">
        <v>528</v>
      </c>
      <c r="D45" s="95" t="s">
        <v>109</v>
      </c>
      <c r="E45" s="95" t="s">
        <v>529</v>
      </c>
      <c r="F45" s="95" t="s">
        <v>530</v>
      </c>
      <c r="G45" s="95" t="s">
        <v>531</v>
      </c>
      <c r="H45" s="204">
        <f t="shared" si="0"/>
        <v>103.75</v>
      </c>
      <c r="I45" s="94">
        <f t="shared" si="1"/>
        <v>103.75</v>
      </c>
      <c r="J45" s="207"/>
      <c r="K45" s="207"/>
      <c r="L45" s="207"/>
      <c r="M45" s="94">
        <v>103.75</v>
      </c>
      <c r="N45" s="207"/>
      <c r="O45" s="204"/>
      <c r="P45" s="94"/>
      <c r="Q45" s="204"/>
      <c r="R45" s="204"/>
      <c r="S45" s="207"/>
      <c r="T45" s="204"/>
      <c r="U45" s="204"/>
    </row>
    <row r="46" ht="18" customHeight="1" spans="1:21">
      <c r="A46" s="205"/>
      <c r="B46" s="95" t="s">
        <v>542</v>
      </c>
      <c r="C46" s="95" t="s">
        <v>478</v>
      </c>
      <c r="D46" s="95" t="s">
        <v>159</v>
      </c>
      <c r="E46" s="95" t="s">
        <v>479</v>
      </c>
      <c r="F46" s="95" t="s">
        <v>480</v>
      </c>
      <c r="G46" s="95" t="s">
        <v>479</v>
      </c>
      <c r="H46" s="204">
        <f t="shared" si="0"/>
        <v>74.84</v>
      </c>
      <c r="I46" s="94">
        <f t="shared" si="1"/>
        <v>74.84</v>
      </c>
      <c r="J46" s="207"/>
      <c r="K46" s="207"/>
      <c r="L46" s="207"/>
      <c r="M46" s="94">
        <v>74.84</v>
      </c>
      <c r="N46" s="207"/>
      <c r="O46" s="204"/>
      <c r="P46" s="94"/>
      <c r="Q46" s="204"/>
      <c r="R46" s="204"/>
      <c r="S46" s="207"/>
      <c r="T46" s="204"/>
      <c r="U46" s="204"/>
    </row>
    <row r="47" ht="18" customHeight="1" spans="1:21">
      <c r="A47" s="205"/>
      <c r="B47" s="95" t="s">
        <v>543</v>
      </c>
      <c r="C47" s="95" t="s">
        <v>493</v>
      </c>
      <c r="D47" s="95" t="s">
        <v>107</v>
      </c>
      <c r="E47" s="95" t="s">
        <v>544</v>
      </c>
      <c r="F47" s="95" t="s">
        <v>494</v>
      </c>
      <c r="G47" s="95" t="s">
        <v>493</v>
      </c>
      <c r="H47" s="204">
        <f t="shared" si="0"/>
        <v>62.21</v>
      </c>
      <c r="I47" s="94">
        <f t="shared" si="1"/>
        <v>62.21</v>
      </c>
      <c r="J47" s="207"/>
      <c r="K47" s="207"/>
      <c r="L47" s="207"/>
      <c r="M47" s="94">
        <v>62.21</v>
      </c>
      <c r="N47" s="207"/>
      <c r="O47" s="204"/>
      <c r="P47" s="94"/>
      <c r="Q47" s="204"/>
      <c r="R47" s="204"/>
      <c r="S47" s="207"/>
      <c r="T47" s="204"/>
      <c r="U47" s="204"/>
    </row>
    <row r="48" ht="18" customHeight="1" spans="1:21">
      <c r="A48" s="205"/>
      <c r="B48" s="95" t="s">
        <v>545</v>
      </c>
      <c r="C48" s="95" t="s">
        <v>506</v>
      </c>
      <c r="D48" s="95" t="s">
        <v>107</v>
      </c>
      <c r="E48" s="95" t="s">
        <v>544</v>
      </c>
      <c r="F48" s="95" t="s">
        <v>507</v>
      </c>
      <c r="G48" s="95" t="s">
        <v>506</v>
      </c>
      <c r="H48" s="204">
        <f t="shared" si="0"/>
        <v>3.45</v>
      </c>
      <c r="I48" s="94">
        <f t="shared" si="1"/>
        <v>3.45</v>
      </c>
      <c r="J48" s="207"/>
      <c r="K48" s="207"/>
      <c r="L48" s="207"/>
      <c r="M48" s="94">
        <v>3.45</v>
      </c>
      <c r="N48" s="207"/>
      <c r="O48" s="204"/>
      <c r="P48" s="94"/>
      <c r="Q48" s="204"/>
      <c r="R48" s="204"/>
      <c r="S48" s="207"/>
      <c r="T48" s="204"/>
      <c r="U48" s="204"/>
    </row>
    <row r="49" ht="18" customHeight="1" spans="1:21">
      <c r="A49" s="205"/>
      <c r="B49" s="205"/>
      <c r="C49" s="205"/>
      <c r="D49" s="95" t="s">
        <v>139</v>
      </c>
      <c r="E49" s="95" t="s">
        <v>534</v>
      </c>
      <c r="F49" s="95" t="s">
        <v>507</v>
      </c>
      <c r="G49" s="95" t="s">
        <v>506</v>
      </c>
      <c r="H49" s="204">
        <f t="shared" si="0"/>
        <v>12.49</v>
      </c>
      <c r="I49" s="94">
        <f t="shared" si="1"/>
        <v>12.49</v>
      </c>
      <c r="J49" s="207"/>
      <c r="K49" s="207"/>
      <c r="L49" s="207"/>
      <c r="M49" s="94">
        <v>12.49</v>
      </c>
      <c r="N49" s="207"/>
      <c r="O49" s="204"/>
      <c r="P49" s="94"/>
      <c r="Q49" s="204"/>
      <c r="R49" s="204"/>
      <c r="S49" s="207"/>
      <c r="T49" s="204"/>
      <c r="U49" s="204"/>
    </row>
    <row r="50" ht="18" customHeight="1" spans="1:21">
      <c r="A50" s="205"/>
      <c r="B50" s="95" t="s">
        <v>546</v>
      </c>
      <c r="C50" s="95" t="s">
        <v>509</v>
      </c>
      <c r="D50" s="95" t="s">
        <v>107</v>
      </c>
      <c r="E50" s="95" t="s">
        <v>544</v>
      </c>
      <c r="F50" s="95" t="s">
        <v>510</v>
      </c>
      <c r="G50" s="95" t="s">
        <v>509</v>
      </c>
      <c r="H50" s="204">
        <f t="shared" si="0"/>
        <v>3.54</v>
      </c>
      <c r="I50" s="94">
        <f t="shared" si="1"/>
        <v>3.54</v>
      </c>
      <c r="J50" s="207"/>
      <c r="K50" s="207"/>
      <c r="L50" s="207"/>
      <c r="M50" s="94">
        <v>3.54</v>
      </c>
      <c r="N50" s="207"/>
      <c r="O50" s="204"/>
      <c r="P50" s="94"/>
      <c r="Q50" s="204"/>
      <c r="R50" s="204"/>
      <c r="S50" s="207"/>
      <c r="T50" s="204"/>
      <c r="U50" s="204"/>
    </row>
    <row r="51" ht="18" customHeight="1" spans="1:21">
      <c r="A51" s="205"/>
      <c r="B51" s="205"/>
      <c r="C51" s="205"/>
      <c r="D51" s="95" t="s">
        <v>139</v>
      </c>
      <c r="E51" s="95" t="s">
        <v>534</v>
      </c>
      <c r="F51" s="95" t="s">
        <v>510</v>
      </c>
      <c r="G51" s="95" t="s">
        <v>509</v>
      </c>
      <c r="H51" s="204">
        <f t="shared" si="0"/>
        <v>13.75</v>
      </c>
      <c r="I51" s="94">
        <f t="shared" si="1"/>
        <v>13.75</v>
      </c>
      <c r="J51" s="207"/>
      <c r="K51" s="207"/>
      <c r="L51" s="207"/>
      <c r="M51" s="94">
        <v>13.75</v>
      </c>
      <c r="N51" s="207"/>
      <c r="O51" s="204"/>
      <c r="P51" s="94"/>
      <c r="Q51" s="204"/>
      <c r="R51" s="204"/>
      <c r="S51" s="207"/>
      <c r="T51" s="204"/>
      <c r="U51" s="204"/>
    </row>
    <row r="52" ht="18" customHeight="1" spans="1:21">
      <c r="A52" s="205"/>
      <c r="B52" s="95" t="s">
        <v>547</v>
      </c>
      <c r="C52" s="95" t="s">
        <v>521</v>
      </c>
      <c r="D52" s="95" t="s">
        <v>139</v>
      </c>
      <c r="E52" s="95" t="s">
        <v>534</v>
      </c>
      <c r="F52" s="95" t="s">
        <v>522</v>
      </c>
      <c r="G52" s="95" t="s">
        <v>521</v>
      </c>
      <c r="H52" s="204">
        <f t="shared" si="0"/>
        <v>4.75</v>
      </c>
      <c r="I52" s="94">
        <f t="shared" si="1"/>
        <v>4.75</v>
      </c>
      <c r="J52" s="207"/>
      <c r="K52" s="207"/>
      <c r="L52" s="207"/>
      <c r="M52" s="94">
        <v>4.75</v>
      </c>
      <c r="N52" s="207"/>
      <c r="O52" s="204"/>
      <c r="P52" s="94"/>
      <c r="Q52" s="204"/>
      <c r="R52" s="204"/>
      <c r="S52" s="207"/>
      <c r="T52" s="204"/>
      <c r="U52" s="204"/>
    </row>
    <row r="53" ht="18" customHeight="1" spans="1:21">
      <c r="A53" s="205"/>
      <c r="B53" s="95" t="s">
        <v>548</v>
      </c>
      <c r="C53" s="95" t="s">
        <v>524</v>
      </c>
      <c r="D53" s="95" t="s">
        <v>107</v>
      </c>
      <c r="E53" s="95" t="s">
        <v>544</v>
      </c>
      <c r="F53" s="95" t="s">
        <v>518</v>
      </c>
      <c r="G53" s="95" t="s">
        <v>519</v>
      </c>
      <c r="H53" s="204">
        <f t="shared" si="0"/>
        <v>1.57</v>
      </c>
      <c r="I53" s="94">
        <f t="shared" si="1"/>
        <v>1.57</v>
      </c>
      <c r="J53" s="207"/>
      <c r="K53" s="207"/>
      <c r="L53" s="207"/>
      <c r="M53" s="94">
        <v>1.57</v>
      </c>
      <c r="N53" s="207"/>
      <c r="O53" s="204"/>
      <c r="P53" s="94"/>
      <c r="Q53" s="204"/>
      <c r="R53" s="204"/>
      <c r="S53" s="207"/>
      <c r="T53" s="204"/>
      <c r="U53" s="204"/>
    </row>
    <row r="54" ht="18" customHeight="1" spans="1:21">
      <c r="A54" s="205"/>
      <c r="B54" s="95" t="s">
        <v>549</v>
      </c>
      <c r="C54" s="95" t="s">
        <v>526</v>
      </c>
      <c r="D54" s="95" t="s">
        <v>139</v>
      </c>
      <c r="E54" s="95" t="s">
        <v>534</v>
      </c>
      <c r="F54" s="95" t="s">
        <v>518</v>
      </c>
      <c r="G54" s="95" t="s">
        <v>519</v>
      </c>
      <c r="H54" s="204">
        <f t="shared" si="0"/>
        <v>63</v>
      </c>
      <c r="I54" s="94">
        <f t="shared" si="1"/>
        <v>63</v>
      </c>
      <c r="J54" s="207"/>
      <c r="K54" s="207"/>
      <c r="L54" s="207"/>
      <c r="M54" s="94">
        <v>63</v>
      </c>
      <c r="N54" s="207"/>
      <c r="O54" s="204"/>
      <c r="P54" s="94"/>
      <c r="Q54" s="204"/>
      <c r="R54" s="204"/>
      <c r="S54" s="207"/>
      <c r="T54" s="204"/>
      <c r="U54" s="204"/>
    </row>
    <row r="55" ht="18" customHeight="1" spans="1:21">
      <c r="A55" s="95" t="s">
        <v>550</v>
      </c>
      <c r="B55" s="95" t="s">
        <v>551</v>
      </c>
      <c r="C55" s="95" t="s">
        <v>552</v>
      </c>
      <c r="D55" s="95" t="s">
        <v>141</v>
      </c>
      <c r="E55" s="95" t="s">
        <v>553</v>
      </c>
      <c r="F55" s="95" t="s">
        <v>446</v>
      </c>
      <c r="G55" s="95" t="s">
        <v>447</v>
      </c>
      <c r="H55" s="204">
        <f t="shared" si="0"/>
        <v>72.68</v>
      </c>
      <c r="I55" s="94">
        <f t="shared" si="1"/>
        <v>72.68</v>
      </c>
      <c r="J55" s="207"/>
      <c r="K55" s="207"/>
      <c r="L55" s="207"/>
      <c r="M55" s="94">
        <v>72.68</v>
      </c>
      <c r="N55" s="207"/>
      <c r="O55" s="204"/>
      <c r="P55" s="94"/>
      <c r="Q55" s="204"/>
      <c r="R55" s="204"/>
      <c r="S55" s="207"/>
      <c r="T55" s="204"/>
      <c r="U55" s="204"/>
    </row>
    <row r="56" ht="18" customHeight="1" spans="1:21">
      <c r="A56" s="205"/>
      <c r="B56" s="205"/>
      <c r="C56" s="205"/>
      <c r="D56" s="205"/>
      <c r="E56" s="205"/>
      <c r="F56" s="95" t="s">
        <v>448</v>
      </c>
      <c r="G56" s="95" t="s">
        <v>449</v>
      </c>
      <c r="H56" s="204">
        <f t="shared" si="0"/>
        <v>40.88</v>
      </c>
      <c r="I56" s="94">
        <f t="shared" si="1"/>
        <v>40.88</v>
      </c>
      <c r="J56" s="207"/>
      <c r="K56" s="207"/>
      <c r="L56" s="207"/>
      <c r="M56" s="94">
        <v>40.88</v>
      </c>
      <c r="N56" s="207"/>
      <c r="O56" s="204"/>
      <c r="P56" s="94"/>
      <c r="Q56" s="204"/>
      <c r="R56" s="204"/>
      <c r="S56" s="207"/>
      <c r="T56" s="204"/>
      <c r="U56" s="204"/>
    </row>
    <row r="57" ht="18" customHeight="1" spans="1:21">
      <c r="A57" s="205"/>
      <c r="B57" s="205"/>
      <c r="C57" s="205"/>
      <c r="D57" s="205"/>
      <c r="E57" s="205"/>
      <c r="F57" s="95" t="s">
        <v>450</v>
      </c>
      <c r="G57" s="95" t="s">
        <v>451</v>
      </c>
      <c r="H57" s="204">
        <f t="shared" si="0"/>
        <v>6.06</v>
      </c>
      <c r="I57" s="94">
        <f t="shared" si="1"/>
        <v>6.06</v>
      </c>
      <c r="J57" s="207"/>
      <c r="K57" s="207"/>
      <c r="L57" s="207"/>
      <c r="M57" s="94">
        <v>6.06</v>
      </c>
      <c r="N57" s="207"/>
      <c r="O57" s="204"/>
      <c r="P57" s="94"/>
      <c r="Q57" s="204"/>
      <c r="R57" s="204"/>
      <c r="S57" s="207"/>
      <c r="T57" s="204"/>
      <c r="U57" s="204"/>
    </row>
    <row r="58" ht="18" customHeight="1" spans="1:21">
      <c r="A58" s="205"/>
      <c r="B58" s="205"/>
      <c r="C58" s="205"/>
      <c r="D58" s="205"/>
      <c r="E58" s="205"/>
      <c r="F58" s="95" t="s">
        <v>554</v>
      </c>
      <c r="G58" s="95" t="s">
        <v>555</v>
      </c>
      <c r="H58" s="204">
        <f t="shared" si="0"/>
        <v>82.55</v>
      </c>
      <c r="I58" s="94">
        <f t="shared" si="1"/>
        <v>82.55</v>
      </c>
      <c r="J58" s="207"/>
      <c r="K58" s="207"/>
      <c r="L58" s="207"/>
      <c r="M58" s="94">
        <v>82.55</v>
      </c>
      <c r="N58" s="207"/>
      <c r="O58" s="204"/>
      <c r="P58" s="94"/>
      <c r="Q58" s="204"/>
      <c r="R58" s="204"/>
      <c r="S58" s="207"/>
      <c r="T58" s="204"/>
      <c r="U58" s="204"/>
    </row>
    <row r="59" ht="18" customHeight="1" spans="1:21">
      <c r="A59" s="205"/>
      <c r="B59" s="95" t="s">
        <v>556</v>
      </c>
      <c r="C59" s="95" t="s">
        <v>463</v>
      </c>
      <c r="D59" s="95" t="s">
        <v>131</v>
      </c>
      <c r="E59" s="95" t="s">
        <v>464</v>
      </c>
      <c r="F59" s="95" t="s">
        <v>465</v>
      </c>
      <c r="G59" s="95" t="s">
        <v>466</v>
      </c>
      <c r="H59" s="204">
        <f t="shared" si="0"/>
        <v>0.88</v>
      </c>
      <c r="I59" s="94">
        <f t="shared" si="1"/>
        <v>0.88</v>
      </c>
      <c r="J59" s="207"/>
      <c r="K59" s="207"/>
      <c r="L59" s="207"/>
      <c r="M59" s="94">
        <v>0.88</v>
      </c>
      <c r="N59" s="207"/>
      <c r="O59" s="204"/>
      <c r="P59" s="94"/>
      <c r="Q59" s="204"/>
      <c r="R59" s="204"/>
      <c r="S59" s="207"/>
      <c r="T59" s="204"/>
      <c r="U59" s="204"/>
    </row>
    <row r="60" ht="18" customHeight="1" spans="1:21">
      <c r="A60" s="205"/>
      <c r="B60" s="95" t="s">
        <v>557</v>
      </c>
      <c r="C60" s="95" t="s">
        <v>468</v>
      </c>
      <c r="D60" s="95" t="s">
        <v>131</v>
      </c>
      <c r="E60" s="95" t="s">
        <v>464</v>
      </c>
      <c r="F60" s="95" t="s">
        <v>465</v>
      </c>
      <c r="G60" s="95" t="s">
        <v>466</v>
      </c>
      <c r="H60" s="204">
        <f t="shared" si="0"/>
        <v>0.63</v>
      </c>
      <c r="I60" s="94">
        <f t="shared" si="1"/>
        <v>0.63</v>
      </c>
      <c r="J60" s="207"/>
      <c r="K60" s="207"/>
      <c r="L60" s="207"/>
      <c r="M60" s="94">
        <v>0.63</v>
      </c>
      <c r="N60" s="207"/>
      <c r="O60" s="204"/>
      <c r="P60" s="94"/>
      <c r="Q60" s="204"/>
      <c r="R60" s="204"/>
      <c r="S60" s="207"/>
      <c r="T60" s="204"/>
      <c r="U60" s="204"/>
    </row>
    <row r="61" ht="18" customHeight="1" spans="1:21">
      <c r="A61" s="205"/>
      <c r="B61" s="205"/>
      <c r="C61" s="205"/>
      <c r="D61" s="95" t="s">
        <v>127</v>
      </c>
      <c r="E61" s="95" t="s">
        <v>558</v>
      </c>
      <c r="F61" s="95" t="s">
        <v>471</v>
      </c>
      <c r="G61" s="95" t="s">
        <v>472</v>
      </c>
      <c r="H61" s="204">
        <f t="shared" si="0"/>
        <v>15.81</v>
      </c>
      <c r="I61" s="94">
        <f t="shared" si="1"/>
        <v>15.81</v>
      </c>
      <c r="J61" s="207"/>
      <c r="K61" s="207"/>
      <c r="L61" s="207"/>
      <c r="M61" s="94">
        <v>15.81</v>
      </c>
      <c r="N61" s="207"/>
      <c r="O61" s="204"/>
      <c r="P61" s="94"/>
      <c r="Q61" s="204"/>
      <c r="R61" s="204"/>
      <c r="S61" s="207"/>
      <c r="T61" s="204"/>
      <c r="U61" s="204"/>
    </row>
    <row r="62" ht="18" customHeight="1" spans="1:21">
      <c r="A62" s="205"/>
      <c r="B62" s="95" t="s">
        <v>559</v>
      </c>
      <c r="C62" s="95" t="s">
        <v>539</v>
      </c>
      <c r="D62" s="95" t="s">
        <v>119</v>
      </c>
      <c r="E62" s="95" t="s">
        <v>540</v>
      </c>
      <c r="F62" s="95" t="s">
        <v>465</v>
      </c>
      <c r="G62" s="95" t="s">
        <v>466</v>
      </c>
      <c r="H62" s="204">
        <f t="shared" si="0"/>
        <v>1.11</v>
      </c>
      <c r="I62" s="94">
        <f t="shared" si="1"/>
        <v>1.11</v>
      </c>
      <c r="J62" s="207"/>
      <c r="K62" s="207"/>
      <c r="L62" s="207"/>
      <c r="M62" s="94">
        <v>1.11</v>
      </c>
      <c r="N62" s="207"/>
      <c r="O62" s="204"/>
      <c r="P62" s="94"/>
      <c r="Q62" s="204"/>
      <c r="R62" s="204"/>
      <c r="S62" s="207"/>
      <c r="T62" s="204"/>
      <c r="U62" s="204"/>
    </row>
    <row r="63" ht="18" customHeight="1" spans="1:21">
      <c r="A63" s="205"/>
      <c r="B63" s="95" t="s">
        <v>560</v>
      </c>
      <c r="C63" s="95" t="s">
        <v>528</v>
      </c>
      <c r="D63" s="95" t="s">
        <v>109</v>
      </c>
      <c r="E63" s="95" t="s">
        <v>529</v>
      </c>
      <c r="F63" s="95" t="s">
        <v>530</v>
      </c>
      <c r="G63" s="95" t="s">
        <v>531</v>
      </c>
      <c r="H63" s="204">
        <f t="shared" si="0"/>
        <v>26.26</v>
      </c>
      <c r="I63" s="94">
        <f t="shared" si="1"/>
        <v>26.26</v>
      </c>
      <c r="J63" s="207"/>
      <c r="K63" s="207"/>
      <c r="L63" s="207"/>
      <c r="M63" s="94">
        <v>26.26</v>
      </c>
      <c r="N63" s="207"/>
      <c r="O63" s="204"/>
      <c r="P63" s="94"/>
      <c r="Q63" s="204"/>
      <c r="R63" s="204"/>
      <c r="S63" s="207"/>
      <c r="T63" s="204"/>
      <c r="U63" s="204"/>
    </row>
    <row r="64" ht="18" customHeight="1" spans="1:21">
      <c r="A64" s="205"/>
      <c r="B64" s="95" t="s">
        <v>561</v>
      </c>
      <c r="C64" s="95" t="s">
        <v>478</v>
      </c>
      <c r="D64" s="95" t="s">
        <v>159</v>
      </c>
      <c r="E64" s="95" t="s">
        <v>479</v>
      </c>
      <c r="F64" s="95" t="s">
        <v>480</v>
      </c>
      <c r="G64" s="95" t="s">
        <v>479</v>
      </c>
      <c r="H64" s="204">
        <f t="shared" si="0"/>
        <v>18.97</v>
      </c>
      <c r="I64" s="94">
        <f t="shared" si="1"/>
        <v>18.97</v>
      </c>
      <c r="J64" s="207"/>
      <c r="K64" s="207"/>
      <c r="L64" s="207"/>
      <c r="M64" s="94">
        <v>18.97</v>
      </c>
      <c r="N64" s="207"/>
      <c r="O64" s="204"/>
      <c r="P64" s="94"/>
      <c r="Q64" s="204"/>
      <c r="R64" s="204"/>
      <c r="S64" s="207"/>
      <c r="T64" s="204"/>
      <c r="U64" s="204"/>
    </row>
    <row r="65" ht="18" customHeight="1" spans="1:21">
      <c r="A65" s="205"/>
      <c r="B65" s="95" t="s">
        <v>562</v>
      </c>
      <c r="C65" s="95" t="s">
        <v>493</v>
      </c>
      <c r="D65" s="95" t="s">
        <v>107</v>
      </c>
      <c r="E65" s="95" t="s">
        <v>544</v>
      </c>
      <c r="F65" s="95" t="s">
        <v>494</v>
      </c>
      <c r="G65" s="95" t="s">
        <v>493</v>
      </c>
      <c r="H65" s="204">
        <f t="shared" si="0"/>
        <v>30.17</v>
      </c>
      <c r="I65" s="94">
        <f t="shared" si="1"/>
        <v>30.17</v>
      </c>
      <c r="J65" s="207"/>
      <c r="K65" s="207"/>
      <c r="L65" s="207"/>
      <c r="M65" s="94">
        <v>30.17</v>
      </c>
      <c r="N65" s="207"/>
      <c r="O65" s="204"/>
      <c r="P65" s="94"/>
      <c r="Q65" s="204"/>
      <c r="R65" s="204"/>
      <c r="S65" s="207"/>
      <c r="T65" s="204"/>
      <c r="U65" s="204"/>
    </row>
    <row r="66" ht="18" customHeight="1" spans="1:21">
      <c r="A66" s="205"/>
      <c r="B66" s="95" t="s">
        <v>563</v>
      </c>
      <c r="C66" s="95" t="s">
        <v>506</v>
      </c>
      <c r="D66" s="95" t="s">
        <v>107</v>
      </c>
      <c r="E66" s="95" t="s">
        <v>544</v>
      </c>
      <c r="F66" s="95" t="s">
        <v>507</v>
      </c>
      <c r="G66" s="95" t="s">
        <v>506</v>
      </c>
      <c r="H66" s="204">
        <f t="shared" si="0"/>
        <v>1.65</v>
      </c>
      <c r="I66" s="94">
        <f t="shared" si="1"/>
        <v>1.65</v>
      </c>
      <c r="J66" s="207"/>
      <c r="K66" s="207"/>
      <c r="L66" s="207"/>
      <c r="M66" s="94">
        <v>1.65</v>
      </c>
      <c r="N66" s="207"/>
      <c r="O66" s="204"/>
      <c r="P66" s="94"/>
      <c r="Q66" s="204"/>
      <c r="R66" s="204"/>
      <c r="S66" s="207"/>
      <c r="T66" s="204"/>
      <c r="U66" s="204"/>
    </row>
    <row r="67" ht="18" customHeight="1" spans="1:21">
      <c r="A67" s="205"/>
      <c r="B67" s="205"/>
      <c r="C67" s="205"/>
      <c r="D67" s="95" t="s">
        <v>141</v>
      </c>
      <c r="E67" s="95" t="s">
        <v>553</v>
      </c>
      <c r="F67" s="95" t="s">
        <v>507</v>
      </c>
      <c r="G67" s="95" t="s">
        <v>506</v>
      </c>
      <c r="H67" s="204">
        <f t="shared" si="0"/>
        <v>3.24</v>
      </c>
      <c r="I67" s="94">
        <f t="shared" si="1"/>
        <v>3.24</v>
      </c>
      <c r="J67" s="207"/>
      <c r="K67" s="207"/>
      <c r="L67" s="207"/>
      <c r="M67" s="94">
        <v>3.24</v>
      </c>
      <c r="N67" s="207"/>
      <c r="O67" s="204"/>
      <c r="P67" s="94"/>
      <c r="Q67" s="204"/>
      <c r="R67" s="204"/>
      <c r="S67" s="207"/>
      <c r="T67" s="204"/>
      <c r="U67" s="204"/>
    </row>
    <row r="68" ht="18" customHeight="1" spans="1:21">
      <c r="A68" s="205"/>
      <c r="B68" s="95" t="s">
        <v>564</v>
      </c>
      <c r="C68" s="95" t="s">
        <v>509</v>
      </c>
      <c r="D68" s="95" t="s">
        <v>107</v>
      </c>
      <c r="E68" s="95" t="s">
        <v>544</v>
      </c>
      <c r="F68" s="95" t="s">
        <v>510</v>
      </c>
      <c r="G68" s="95" t="s">
        <v>509</v>
      </c>
      <c r="H68" s="204">
        <f t="shared" si="0"/>
        <v>1.69</v>
      </c>
      <c r="I68" s="94">
        <f t="shared" si="1"/>
        <v>1.69</v>
      </c>
      <c r="J68" s="207"/>
      <c r="K68" s="207"/>
      <c r="L68" s="207"/>
      <c r="M68" s="94">
        <v>1.69</v>
      </c>
      <c r="N68" s="207"/>
      <c r="O68" s="204"/>
      <c r="P68" s="94"/>
      <c r="Q68" s="204"/>
      <c r="R68" s="204"/>
      <c r="S68" s="207"/>
      <c r="T68" s="204"/>
      <c r="U68" s="204"/>
    </row>
    <row r="69" ht="18" customHeight="1" spans="1:21">
      <c r="A69" s="205"/>
      <c r="B69" s="205"/>
      <c r="C69" s="205"/>
      <c r="D69" s="95" t="s">
        <v>141</v>
      </c>
      <c r="E69" s="95" t="s">
        <v>553</v>
      </c>
      <c r="F69" s="95" t="s">
        <v>510</v>
      </c>
      <c r="G69" s="95" t="s">
        <v>509</v>
      </c>
      <c r="H69" s="204">
        <f t="shared" si="0"/>
        <v>3.54</v>
      </c>
      <c r="I69" s="94">
        <f t="shared" si="1"/>
        <v>3.54</v>
      </c>
      <c r="J69" s="207"/>
      <c r="K69" s="207"/>
      <c r="L69" s="207"/>
      <c r="M69" s="94">
        <v>3.54</v>
      </c>
      <c r="N69" s="207"/>
      <c r="O69" s="204"/>
      <c r="P69" s="94"/>
      <c r="Q69" s="204"/>
      <c r="R69" s="204"/>
      <c r="S69" s="207"/>
      <c r="T69" s="204"/>
      <c r="U69" s="204"/>
    </row>
    <row r="70" ht="18" customHeight="1" spans="1:21">
      <c r="A70" s="205"/>
      <c r="B70" s="95" t="s">
        <v>565</v>
      </c>
      <c r="C70" s="95" t="s">
        <v>521</v>
      </c>
      <c r="D70" s="95" t="s">
        <v>141</v>
      </c>
      <c r="E70" s="95" t="s">
        <v>553</v>
      </c>
      <c r="F70" s="95" t="s">
        <v>522</v>
      </c>
      <c r="G70" s="95" t="s">
        <v>521</v>
      </c>
      <c r="H70" s="204">
        <f t="shared" si="0"/>
        <v>1.16</v>
      </c>
      <c r="I70" s="94">
        <f t="shared" si="1"/>
        <v>1.16</v>
      </c>
      <c r="J70" s="207"/>
      <c r="K70" s="207"/>
      <c r="L70" s="207"/>
      <c r="M70" s="94">
        <v>1.16</v>
      </c>
      <c r="N70" s="207"/>
      <c r="O70" s="204"/>
      <c r="P70" s="94"/>
      <c r="Q70" s="204"/>
      <c r="R70" s="204"/>
      <c r="S70" s="207"/>
      <c r="T70" s="204"/>
      <c r="U70" s="204"/>
    </row>
    <row r="71" ht="18" customHeight="1" spans="1:21">
      <c r="A71" s="205"/>
      <c r="B71" s="95" t="s">
        <v>566</v>
      </c>
      <c r="C71" s="95" t="s">
        <v>524</v>
      </c>
      <c r="D71" s="95" t="s">
        <v>107</v>
      </c>
      <c r="E71" s="95" t="s">
        <v>544</v>
      </c>
      <c r="F71" s="95" t="s">
        <v>518</v>
      </c>
      <c r="G71" s="95" t="s">
        <v>519</v>
      </c>
      <c r="H71" s="204">
        <f t="shared" si="0"/>
        <v>0.76</v>
      </c>
      <c r="I71" s="94">
        <f t="shared" si="1"/>
        <v>0.76</v>
      </c>
      <c r="J71" s="207"/>
      <c r="K71" s="207"/>
      <c r="L71" s="207"/>
      <c r="M71" s="94">
        <v>0.76</v>
      </c>
      <c r="N71" s="207"/>
      <c r="O71" s="204"/>
      <c r="P71" s="94"/>
      <c r="Q71" s="204"/>
      <c r="R71" s="204"/>
      <c r="S71" s="207"/>
      <c r="T71" s="204"/>
      <c r="U71" s="204"/>
    </row>
    <row r="72" ht="18" customHeight="1" spans="1:21">
      <c r="A72" s="205"/>
      <c r="B72" s="95" t="s">
        <v>567</v>
      </c>
      <c r="C72" s="95" t="s">
        <v>526</v>
      </c>
      <c r="D72" s="95" t="s">
        <v>141</v>
      </c>
      <c r="E72" s="95" t="s">
        <v>553</v>
      </c>
      <c r="F72" s="95" t="s">
        <v>518</v>
      </c>
      <c r="G72" s="95" t="s">
        <v>519</v>
      </c>
      <c r="H72" s="204">
        <f t="shared" si="0"/>
        <v>17.1</v>
      </c>
      <c r="I72" s="94">
        <f t="shared" si="1"/>
        <v>17.1</v>
      </c>
      <c r="J72" s="207"/>
      <c r="K72" s="207"/>
      <c r="L72" s="207"/>
      <c r="M72" s="94">
        <v>17.1</v>
      </c>
      <c r="N72" s="207"/>
      <c r="O72" s="204"/>
      <c r="P72" s="94"/>
      <c r="Q72" s="204"/>
      <c r="R72" s="204"/>
      <c r="S72" s="207"/>
      <c r="T72" s="204"/>
      <c r="U72" s="204"/>
    </row>
    <row r="73" ht="18" customHeight="1" spans="1:21">
      <c r="A73" s="95" t="s">
        <v>568</v>
      </c>
      <c r="B73" s="95" t="s">
        <v>569</v>
      </c>
      <c r="C73" s="95" t="s">
        <v>552</v>
      </c>
      <c r="D73" s="95" t="s">
        <v>141</v>
      </c>
      <c r="E73" s="95" t="s">
        <v>553</v>
      </c>
      <c r="F73" s="95" t="s">
        <v>446</v>
      </c>
      <c r="G73" s="95" t="s">
        <v>447</v>
      </c>
      <c r="H73" s="204">
        <f t="shared" ref="H73:H136" si="2">I73+P73</f>
        <v>91.8</v>
      </c>
      <c r="I73" s="94">
        <f t="shared" ref="I73:I136" si="3">M73</f>
        <v>91.8</v>
      </c>
      <c r="J73" s="207"/>
      <c r="K73" s="207"/>
      <c r="L73" s="207"/>
      <c r="M73" s="94">
        <v>91.8</v>
      </c>
      <c r="N73" s="207"/>
      <c r="O73" s="204"/>
      <c r="P73" s="94"/>
      <c r="Q73" s="204"/>
      <c r="R73" s="204"/>
      <c r="S73" s="207"/>
      <c r="T73" s="204"/>
      <c r="U73" s="204"/>
    </row>
    <row r="74" ht="18" customHeight="1" spans="1:21">
      <c r="A74" s="205"/>
      <c r="B74" s="205"/>
      <c r="C74" s="205"/>
      <c r="D74" s="205"/>
      <c r="E74" s="205"/>
      <c r="F74" s="95" t="s">
        <v>448</v>
      </c>
      <c r="G74" s="95" t="s">
        <v>449</v>
      </c>
      <c r="H74" s="204">
        <f t="shared" si="2"/>
        <v>45.46</v>
      </c>
      <c r="I74" s="94">
        <f t="shared" si="3"/>
        <v>45.46</v>
      </c>
      <c r="J74" s="207"/>
      <c r="K74" s="207"/>
      <c r="L74" s="207"/>
      <c r="M74" s="94">
        <v>45.46</v>
      </c>
      <c r="N74" s="207"/>
      <c r="O74" s="204"/>
      <c r="P74" s="94"/>
      <c r="Q74" s="204"/>
      <c r="R74" s="204"/>
      <c r="S74" s="207"/>
      <c r="T74" s="204"/>
      <c r="U74" s="204"/>
    </row>
    <row r="75" ht="18" customHeight="1" spans="1:21">
      <c r="A75" s="205"/>
      <c r="B75" s="205"/>
      <c r="C75" s="205"/>
      <c r="D75" s="205"/>
      <c r="E75" s="205"/>
      <c r="F75" s="95" t="s">
        <v>450</v>
      </c>
      <c r="G75" s="95" t="s">
        <v>451</v>
      </c>
      <c r="H75" s="204">
        <f t="shared" si="2"/>
        <v>7.65</v>
      </c>
      <c r="I75" s="94">
        <f t="shared" si="3"/>
        <v>7.65</v>
      </c>
      <c r="J75" s="207"/>
      <c r="K75" s="207"/>
      <c r="L75" s="207"/>
      <c r="M75" s="94">
        <v>7.65</v>
      </c>
      <c r="N75" s="207"/>
      <c r="O75" s="204"/>
      <c r="P75" s="94"/>
      <c r="Q75" s="204"/>
      <c r="R75" s="204"/>
      <c r="S75" s="207"/>
      <c r="T75" s="204"/>
      <c r="U75" s="204"/>
    </row>
    <row r="76" ht="18" customHeight="1" spans="1:21">
      <c r="A76" s="205"/>
      <c r="B76" s="205"/>
      <c r="C76" s="205"/>
      <c r="D76" s="205"/>
      <c r="E76" s="205"/>
      <c r="F76" s="95" t="s">
        <v>554</v>
      </c>
      <c r="G76" s="95" t="s">
        <v>555</v>
      </c>
      <c r="H76" s="204">
        <f t="shared" si="2"/>
        <v>99.2</v>
      </c>
      <c r="I76" s="94">
        <f t="shared" si="3"/>
        <v>99.2</v>
      </c>
      <c r="J76" s="207"/>
      <c r="K76" s="207"/>
      <c r="L76" s="207"/>
      <c r="M76" s="94">
        <v>99.2</v>
      </c>
      <c r="N76" s="207"/>
      <c r="O76" s="204"/>
      <c r="P76" s="94"/>
      <c r="Q76" s="204"/>
      <c r="R76" s="204"/>
      <c r="S76" s="207"/>
      <c r="T76" s="204"/>
      <c r="U76" s="204"/>
    </row>
    <row r="77" ht="18" customHeight="1" spans="1:21">
      <c r="A77" s="205"/>
      <c r="B77" s="95" t="s">
        <v>570</v>
      </c>
      <c r="C77" s="95" t="s">
        <v>463</v>
      </c>
      <c r="D77" s="95" t="s">
        <v>131</v>
      </c>
      <c r="E77" s="95" t="s">
        <v>464</v>
      </c>
      <c r="F77" s="95" t="s">
        <v>465</v>
      </c>
      <c r="G77" s="95" t="s">
        <v>466</v>
      </c>
      <c r="H77" s="204">
        <f t="shared" si="2"/>
        <v>0.96</v>
      </c>
      <c r="I77" s="94">
        <f t="shared" si="3"/>
        <v>0.96</v>
      </c>
      <c r="J77" s="207"/>
      <c r="K77" s="207"/>
      <c r="L77" s="207"/>
      <c r="M77" s="94">
        <v>0.96</v>
      </c>
      <c r="N77" s="207"/>
      <c r="O77" s="204"/>
      <c r="P77" s="94"/>
      <c r="Q77" s="204"/>
      <c r="R77" s="204"/>
      <c r="S77" s="207"/>
      <c r="T77" s="204"/>
      <c r="U77" s="204"/>
    </row>
    <row r="78" ht="18" customHeight="1" spans="1:21">
      <c r="A78" s="205"/>
      <c r="B78" s="95" t="s">
        <v>571</v>
      </c>
      <c r="C78" s="95" t="s">
        <v>468</v>
      </c>
      <c r="D78" s="95" t="s">
        <v>131</v>
      </c>
      <c r="E78" s="95" t="s">
        <v>464</v>
      </c>
      <c r="F78" s="95" t="s">
        <v>465</v>
      </c>
      <c r="G78" s="95" t="s">
        <v>466</v>
      </c>
      <c r="H78" s="204">
        <f t="shared" si="2"/>
        <v>0.77</v>
      </c>
      <c r="I78" s="94">
        <f t="shared" si="3"/>
        <v>0.77</v>
      </c>
      <c r="J78" s="207"/>
      <c r="K78" s="207"/>
      <c r="L78" s="207"/>
      <c r="M78" s="94">
        <v>0.77</v>
      </c>
      <c r="N78" s="207"/>
      <c r="O78" s="204"/>
      <c r="P78" s="94"/>
      <c r="Q78" s="204"/>
      <c r="R78" s="204"/>
      <c r="S78" s="207"/>
      <c r="T78" s="204"/>
      <c r="U78" s="204"/>
    </row>
    <row r="79" ht="18" customHeight="1" spans="1:21">
      <c r="A79" s="205"/>
      <c r="B79" s="205"/>
      <c r="C79" s="205"/>
      <c r="D79" s="95" t="s">
        <v>127</v>
      </c>
      <c r="E79" s="95" t="s">
        <v>558</v>
      </c>
      <c r="F79" s="95" t="s">
        <v>471</v>
      </c>
      <c r="G79" s="95" t="s">
        <v>472</v>
      </c>
      <c r="H79" s="204">
        <f t="shared" si="2"/>
        <v>19.3</v>
      </c>
      <c r="I79" s="94">
        <f t="shared" si="3"/>
        <v>19.3</v>
      </c>
      <c r="J79" s="207"/>
      <c r="K79" s="207"/>
      <c r="L79" s="207"/>
      <c r="M79" s="94">
        <v>19.3</v>
      </c>
      <c r="N79" s="207"/>
      <c r="O79" s="204"/>
      <c r="P79" s="94"/>
      <c r="Q79" s="204"/>
      <c r="R79" s="204"/>
      <c r="S79" s="207"/>
      <c r="T79" s="204"/>
      <c r="U79" s="204"/>
    </row>
    <row r="80" ht="18" customHeight="1" spans="1:21">
      <c r="A80" s="205"/>
      <c r="B80" s="95" t="s">
        <v>572</v>
      </c>
      <c r="C80" s="95" t="s">
        <v>539</v>
      </c>
      <c r="D80" s="95" t="s">
        <v>119</v>
      </c>
      <c r="E80" s="95" t="s">
        <v>540</v>
      </c>
      <c r="F80" s="95" t="s">
        <v>465</v>
      </c>
      <c r="G80" s="95" t="s">
        <v>466</v>
      </c>
      <c r="H80" s="204">
        <f t="shared" si="2"/>
        <v>1.35</v>
      </c>
      <c r="I80" s="94">
        <f t="shared" si="3"/>
        <v>1.35</v>
      </c>
      <c r="J80" s="207"/>
      <c r="K80" s="207"/>
      <c r="L80" s="207"/>
      <c r="M80" s="94">
        <v>1.35</v>
      </c>
      <c r="N80" s="207"/>
      <c r="O80" s="204"/>
      <c r="P80" s="94"/>
      <c r="Q80" s="204"/>
      <c r="R80" s="204"/>
      <c r="S80" s="207"/>
      <c r="T80" s="204"/>
      <c r="U80" s="204"/>
    </row>
    <row r="81" ht="18" customHeight="1" spans="1:21">
      <c r="A81" s="205"/>
      <c r="B81" s="95" t="s">
        <v>573</v>
      </c>
      <c r="C81" s="95" t="s">
        <v>528</v>
      </c>
      <c r="D81" s="95" t="s">
        <v>109</v>
      </c>
      <c r="E81" s="95" t="s">
        <v>529</v>
      </c>
      <c r="F81" s="95" t="s">
        <v>530</v>
      </c>
      <c r="G81" s="95" t="s">
        <v>531</v>
      </c>
      <c r="H81" s="204">
        <f t="shared" si="2"/>
        <v>32.1</v>
      </c>
      <c r="I81" s="94">
        <f t="shared" si="3"/>
        <v>32.1</v>
      </c>
      <c r="J81" s="207"/>
      <c r="K81" s="207"/>
      <c r="L81" s="207"/>
      <c r="M81" s="94">
        <v>32.1</v>
      </c>
      <c r="N81" s="207"/>
      <c r="O81" s="204"/>
      <c r="P81" s="94"/>
      <c r="Q81" s="204"/>
      <c r="R81" s="204"/>
      <c r="S81" s="207"/>
      <c r="T81" s="204"/>
      <c r="U81" s="204"/>
    </row>
    <row r="82" ht="18" customHeight="1" spans="1:21">
      <c r="A82" s="205"/>
      <c r="B82" s="95" t="s">
        <v>574</v>
      </c>
      <c r="C82" s="95" t="s">
        <v>478</v>
      </c>
      <c r="D82" s="95" t="s">
        <v>159</v>
      </c>
      <c r="E82" s="95" t="s">
        <v>479</v>
      </c>
      <c r="F82" s="95" t="s">
        <v>480</v>
      </c>
      <c r="G82" s="95" t="s">
        <v>479</v>
      </c>
      <c r="H82" s="204">
        <f t="shared" si="2"/>
        <v>23.16</v>
      </c>
      <c r="I82" s="94">
        <f t="shared" si="3"/>
        <v>23.16</v>
      </c>
      <c r="J82" s="207"/>
      <c r="K82" s="207"/>
      <c r="L82" s="207"/>
      <c r="M82" s="94">
        <v>23.16</v>
      </c>
      <c r="N82" s="207"/>
      <c r="O82" s="204"/>
      <c r="P82" s="94"/>
      <c r="Q82" s="204"/>
      <c r="R82" s="204"/>
      <c r="S82" s="207"/>
      <c r="T82" s="204"/>
      <c r="U82" s="204"/>
    </row>
    <row r="83" ht="18" customHeight="1" spans="1:21">
      <c r="A83" s="205"/>
      <c r="B83" s="95" t="s">
        <v>575</v>
      </c>
      <c r="C83" s="95" t="s">
        <v>493</v>
      </c>
      <c r="D83" s="95" t="s">
        <v>107</v>
      </c>
      <c r="E83" s="95" t="s">
        <v>544</v>
      </c>
      <c r="F83" s="95" t="s">
        <v>494</v>
      </c>
      <c r="G83" s="95" t="s">
        <v>493</v>
      </c>
      <c r="H83" s="204">
        <f t="shared" si="2"/>
        <v>28.02</v>
      </c>
      <c r="I83" s="94">
        <f t="shared" si="3"/>
        <v>28.02</v>
      </c>
      <c r="J83" s="207"/>
      <c r="K83" s="207"/>
      <c r="L83" s="207"/>
      <c r="M83" s="94">
        <v>28.02</v>
      </c>
      <c r="N83" s="207"/>
      <c r="O83" s="204"/>
      <c r="P83" s="94"/>
      <c r="Q83" s="204"/>
      <c r="R83" s="204"/>
      <c r="S83" s="207"/>
      <c r="T83" s="204"/>
      <c r="U83" s="204"/>
    </row>
    <row r="84" ht="18" customHeight="1" spans="1:21">
      <c r="A84" s="205"/>
      <c r="B84" s="95" t="s">
        <v>576</v>
      </c>
      <c r="C84" s="95" t="s">
        <v>506</v>
      </c>
      <c r="D84" s="95" t="s">
        <v>107</v>
      </c>
      <c r="E84" s="95" t="s">
        <v>544</v>
      </c>
      <c r="F84" s="95" t="s">
        <v>507</v>
      </c>
      <c r="G84" s="95" t="s">
        <v>506</v>
      </c>
      <c r="H84" s="204">
        <f t="shared" si="2"/>
        <v>1.49</v>
      </c>
      <c r="I84" s="94">
        <f t="shared" si="3"/>
        <v>1.49</v>
      </c>
      <c r="J84" s="207"/>
      <c r="K84" s="207"/>
      <c r="L84" s="207"/>
      <c r="M84" s="94">
        <v>1.49</v>
      </c>
      <c r="N84" s="207"/>
      <c r="O84" s="204"/>
      <c r="P84" s="94"/>
      <c r="Q84" s="204"/>
      <c r="R84" s="204"/>
      <c r="S84" s="207"/>
      <c r="T84" s="204"/>
      <c r="U84" s="204"/>
    </row>
    <row r="85" ht="18" customHeight="1" spans="1:21">
      <c r="A85" s="205"/>
      <c r="B85" s="205"/>
      <c r="C85" s="205"/>
      <c r="D85" s="95" t="s">
        <v>141</v>
      </c>
      <c r="E85" s="95" t="s">
        <v>553</v>
      </c>
      <c r="F85" s="95" t="s">
        <v>507</v>
      </c>
      <c r="G85" s="95" t="s">
        <v>506</v>
      </c>
      <c r="H85" s="204">
        <f t="shared" si="2"/>
        <v>3.9</v>
      </c>
      <c r="I85" s="94">
        <f t="shared" si="3"/>
        <v>3.9</v>
      </c>
      <c r="J85" s="207"/>
      <c r="K85" s="207"/>
      <c r="L85" s="207"/>
      <c r="M85" s="94">
        <v>3.9</v>
      </c>
      <c r="N85" s="207"/>
      <c r="O85" s="204"/>
      <c r="P85" s="94"/>
      <c r="Q85" s="204"/>
      <c r="R85" s="204"/>
      <c r="S85" s="207"/>
      <c r="T85" s="204"/>
      <c r="U85" s="204"/>
    </row>
    <row r="86" ht="18" customHeight="1" spans="1:21">
      <c r="A86" s="205"/>
      <c r="B86" s="95" t="s">
        <v>577</v>
      </c>
      <c r="C86" s="95" t="s">
        <v>509</v>
      </c>
      <c r="D86" s="95" t="s">
        <v>107</v>
      </c>
      <c r="E86" s="95" t="s">
        <v>544</v>
      </c>
      <c r="F86" s="95" t="s">
        <v>510</v>
      </c>
      <c r="G86" s="95" t="s">
        <v>509</v>
      </c>
      <c r="H86" s="204">
        <f t="shared" si="2"/>
        <v>1.51</v>
      </c>
      <c r="I86" s="94">
        <f t="shared" si="3"/>
        <v>1.51</v>
      </c>
      <c r="J86" s="207"/>
      <c r="K86" s="207"/>
      <c r="L86" s="207"/>
      <c r="M86" s="94">
        <v>1.51</v>
      </c>
      <c r="N86" s="207"/>
      <c r="O86" s="204"/>
      <c r="P86" s="94"/>
      <c r="Q86" s="204"/>
      <c r="R86" s="204"/>
      <c r="S86" s="207"/>
      <c r="T86" s="204"/>
      <c r="U86" s="204"/>
    </row>
    <row r="87" ht="18" customHeight="1" spans="1:21">
      <c r="A87" s="205"/>
      <c r="B87" s="205"/>
      <c r="C87" s="205"/>
      <c r="D87" s="95" t="s">
        <v>141</v>
      </c>
      <c r="E87" s="95" t="s">
        <v>553</v>
      </c>
      <c r="F87" s="95" t="s">
        <v>510</v>
      </c>
      <c r="G87" s="95" t="s">
        <v>509</v>
      </c>
      <c r="H87" s="204">
        <f t="shared" si="2"/>
        <v>4.26</v>
      </c>
      <c r="I87" s="94">
        <f t="shared" si="3"/>
        <v>4.26</v>
      </c>
      <c r="J87" s="207"/>
      <c r="K87" s="207"/>
      <c r="L87" s="207"/>
      <c r="M87" s="94">
        <v>4.26</v>
      </c>
      <c r="N87" s="207"/>
      <c r="O87" s="204"/>
      <c r="P87" s="94"/>
      <c r="Q87" s="204"/>
      <c r="R87" s="204"/>
      <c r="S87" s="207"/>
      <c r="T87" s="204"/>
      <c r="U87" s="204"/>
    </row>
    <row r="88" ht="18" customHeight="1" spans="1:21">
      <c r="A88" s="205"/>
      <c r="B88" s="95" t="s">
        <v>578</v>
      </c>
      <c r="C88" s="95" t="s">
        <v>521</v>
      </c>
      <c r="D88" s="95" t="s">
        <v>141</v>
      </c>
      <c r="E88" s="95" t="s">
        <v>553</v>
      </c>
      <c r="F88" s="95" t="s">
        <v>522</v>
      </c>
      <c r="G88" s="95" t="s">
        <v>521</v>
      </c>
      <c r="H88" s="204">
        <f t="shared" si="2"/>
        <v>1.44</v>
      </c>
      <c r="I88" s="94">
        <f t="shared" si="3"/>
        <v>1.44</v>
      </c>
      <c r="J88" s="207"/>
      <c r="K88" s="207"/>
      <c r="L88" s="207"/>
      <c r="M88" s="94">
        <v>1.44</v>
      </c>
      <c r="N88" s="207"/>
      <c r="O88" s="204"/>
      <c r="P88" s="94"/>
      <c r="Q88" s="204"/>
      <c r="R88" s="204"/>
      <c r="S88" s="207"/>
      <c r="T88" s="204"/>
      <c r="U88" s="204"/>
    </row>
    <row r="89" ht="18" customHeight="1" spans="1:21">
      <c r="A89" s="205"/>
      <c r="B89" s="95" t="s">
        <v>579</v>
      </c>
      <c r="C89" s="95" t="s">
        <v>524</v>
      </c>
      <c r="D89" s="95" t="s">
        <v>107</v>
      </c>
      <c r="E89" s="95" t="s">
        <v>544</v>
      </c>
      <c r="F89" s="95" t="s">
        <v>518</v>
      </c>
      <c r="G89" s="95" t="s">
        <v>519</v>
      </c>
      <c r="H89" s="204">
        <f t="shared" si="2"/>
        <v>0.7</v>
      </c>
      <c r="I89" s="94">
        <f t="shared" si="3"/>
        <v>0.7</v>
      </c>
      <c r="J89" s="207"/>
      <c r="K89" s="207"/>
      <c r="L89" s="207"/>
      <c r="M89" s="94">
        <v>0.7</v>
      </c>
      <c r="N89" s="207"/>
      <c r="O89" s="204"/>
      <c r="P89" s="94"/>
      <c r="Q89" s="204"/>
      <c r="R89" s="204"/>
      <c r="S89" s="207"/>
      <c r="T89" s="204"/>
      <c r="U89" s="204"/>
    </row>
    <row r="90" ht="18" customHeight="1" spans="1:21">
      <c r="A90" s="205"/>
      <c r="B90" s="95" t="s">
        <v>580</v>
      </c>
      <c r="C90" s="95" t="s">
        <v>526</v>
      </c>
      <c r="D90" s="95" t="s">
        <v>141</v>
      </c>
      <c r="E90" s="95" t="s">
        <v>553</v>
      </c>
      <c r="F90" s="95" t="s">
        <v>518</v>
      </c>
      <c r="G90" s="95" t="s">
        <v>519</v>
      </c>
      <c r="H90" s="204">
        <f t="shared" si="2"/>
        <v>20.7</v>
      </c>
      <c r="I90" s="94">
        <f t="shared" si="3"/>
        <v>20.7</v>
      </c>
      <c r="J90" s="207"/>
      <c r="K90" s="207"/>
      <c r="L90" s="207"/>
      <c r="M90" s="94">
        <v>20.7</v>
      </c>
      <c r="N90" s="207"/>
      <c r="O90" s="204"/>
      <c r="P90" s="94"/>
      <c r="Q90" s="204"/>
      <c r="R90" s="204"/>
      <c r="S90" s="207"/>
      <c r="T90" s="204"/>
      <c r="U90" s="204"/>
    </row>
    <row r="91" ht="18" customHeight="1" spans="1:21">
      <c r="A91" s="205"/>
      <c r="B91" s="95" t="s">
        <v>581</v>
      </c>
      <c r="C91" s="95" t="s">
        <v>496</v>
      </c>
      <c r="D91" s="95" t="s">
        <v>115</v>
      </c>
      <c r="E91" s="95" t="s">
        <v>497</v>
      </c>
      <c r="F91" s="95" t="s">
        <v>490</v>
      </c>
      <c r="G91" s="95" t="s">
        <v>491</v>
      </c>
      <c r="H91" s="204">
        <f t="shared" si="2"/>
        <v>1.37</v>
      </c>
      <c r="I91" s="94">
        <f t="shared" si="3"/>
        <v>1.37</v>
      </c>
      <c r="J91" s="207"/>
      <c r="K91" s="207"/>
      <c r="L91" s="207"/>
      <c r="M91" s="94">
        <v>1.37</v>
      </c>
      <c r="N91" s="207"/>
      <c r="O91" s="204"/>
      <c r="P91" s="94"/>
      <c r="Q91" s="204"/>
      <c r="R91" s="204"/>
      <c r="S91" s="207"/>
      <c r="T91" s="204"/>
      <c r="U91" s="204"/>
    </row>
    <row r="92" ht="18" customHeight="1" spans="1:21">
      <c r="A92" s="95" t="s">
        <v>582</v>
      </c>
      <c r="B92" s="95" t="s">
        <v>583</v>
      </c>
      <c r="C92" s="95" t="s">
        <v>463</v>
      </c>
      <c r="D92" s="95" t="s">
        <v>131</v>
      </c>
      <c r="E92" s="95" t="s">
        <v>464</v>
      </c>
      <c r="F92" s="95" t="s">
        <v>465</v>
      </c>
      <c r="G92" s="95" t="s">
        <v>466</v>
      </c>
      <c r="H92" s="204">
        <f t="shared" si="2"/>
        <v>1.06</v>
      </c>
      <c r="I92" s="94">
        <f t="shared" si="3"/>
        <v>1.06</v>
      </c>
      <c r="J92" s="207"/>
      <c r="K92" s="207"/>
      <c r="L92" s="207"/>
      <c r="M92" s="94">
        <v>1.06</v>
      </c>
      <c r="N92" s="207"/>
      <c r="O92" s="204"/>
      <c r="P92" s="94"/>
      <c r="Q92" s="204"/>
      <c r="R92" s="204"/>
      <c r="S92" s="207"/>
      <c r="T92" s="204"/>
      <c r="U92" s="204"/>
    </row>
    <row r="93" ht="18" customHeight="1" spans="1:21">
      <c r="A93" s="205"/>
      <c r="B93" s="95" t="s">
        <v>584</v>
      </c>
      <c r="C93" s="95" t="s">
        <v>493</v>
      </c>
      <c r="D93" s="95" t="s">
        <v>107</v>
      </c>
      <c r="E93" s="95" t="s">
        <v>544</v>
      </c>
      <c r="F93" s="95" t="s">
        <v>494</v>
      </c>
      <c r="G93" s="95" t="s">
        <v>493</v>
      </c>
      <c r="H93" s="204">
        <f t="shared" si="2"/>
        <v>154.35</v>
      </c>
      <c r="I93" s="94">
        <f t="shared" si="3"/>
        <v>154.35</v>
      </c>
      <c r="J93" s="207"/>
      <c r="K93" s="207"/>
      <c r="L93" s="207"/>
      <c r="M93" s="94">
        <v>154.35</v>
      </c>
      <c r="N93" s="207"/>
      <c r="O93" s="204"/>
      <c r="P93" s="94"/>
      <c r="Q93" s="204"/>
      <c r="R93" s="204"/>
      <c r="S93" s="207"/>
      <c r="T93" s="204"/>
      <c r="U93" s="204"/>
    </row>
    <row r="94" ht="18" customHeight="1" spans="1:21">
      <c r="A94" s="205"/>
      <c r="B94" s="95" t="s">
        <v>585</v>
      </c>
      <c r="C94" s="95" t="s">
        <v>509</v>
      </c>
      <c r="D94" s="95" t="s">
        <v>107</v>
      </c>
      <c r="E94" s="95" t="s">
        <v>544</v>
      </c>
      <c r="F94" s="95" t="s">
        <v>510</v>
      </c>
      <c r="G94" s="95" t="s">
        <v>509</v>
      </c>
      <c r="H94" s="204">
        <f t="shared" si="2"/>
        <v>0.68</v>
      </c>
      <c r="I94" s="94">
        <f t="shared" si="3"/>
        <v>0.68</v>
      </c>
      <c r="J94" s="207"/>
      <c r="K94" s="207"/>
      <c r="L94" s="207"/>
      <c r="M94" s="94">
        <v>0.68</v>
      </c>
      <c r="N94" s="207"/>
      <c r="O94" s="204"/>
      <c r="P94" s="94"/>
      <c r="Q94" s="204"/>
      <c r="R94" s="204"/>
      <c r="S94" s="207"/>
      <c r="T94" s="204"/>
      <c r="U94" s="204"/>
    </row>
    <row r="95" ht="18" customHeight="1" spans="1:21">
      <c r="A95" s="205"/>
      <c r="B95" s="95" t="s">
        <v>586</v>
      </c>
      <c r="C95" s="95" t="s">
        <v>524</v>
      </c>
      <c r="D95" s="95" t="s">
        <v>107</v>
      </c>
      <c r="E95" s="95" t="s">
        <v>544</v>
      </c>
      <c r="F95" s="95" t="s">
        <v>518</v>
      </c>
      <c r="G95" s="95" t="s">
        <v>519</v>
      </c>
      <c r="H95" s="204">
        <f t="shared" si="2"/>
        <v>2.16</v>
      </c>
      <c r="I95" s="94">
        <f t="shared" si="3"/>
        <v>2.16</v>
      </c>
      <c r="J95" s="207"/>
      <c r="K95" s="207"/>
      <c r="L95" s="207"/>
      <c r="M95" s="94">
        <v>2.16</v>
      </c>
      <c r="N95" s="207"/>
      <c r="O95" s="204"/>
      <c r="P95" s="94"/>
      <c r="Q95" s="204"/>
      <c r="R95" s="204"/>
      <c r="S95" s="207"/>
      <c r="T95" s="204"/>
      <c r="U95" s="204"/>
    </row>
    <row r="96" ht="18" customHeight="1" spans="1:21">
      <c r="A96" s="95" t="s">
        <v>587</v>
      </c>
      <c r="B96" s="95" t="s">
        <v>588</v>
      </c>
      <c r="C96" s="95" t="s">
        <v>552</v>
      </c>
      <c r="D96" s="95" t="s">
        <v>141</v>
      </c>
      <c r="E96" s="95" t="s">
        <v>553</v>
      </c>
      <c r="F96" s="95" t="s">
        <v>446</v>
      </c>
      <c r="G96" s="95" t="s">
        <v>447</v>
      </c>
      <c r="H96" s="204">
        <f t="shared" si="2"/>
        <v>88.78</v>
      </c>
      <c r="I96" s="94">
        <f t="shared" si="3"/>
        <v>88.78</v>
      </c>
      <c r="J96" s="207"/>
      <c r="K96" s="207"/>
      <c r="L96" s="207"/>
      <c r="M96" s="94">
        <v>88.78</v>
      </c>
      <c r="N96" s="207"/>
      <c r="O96" s="204"/>
      <c r="P96" s="94"/>
      <c r="Q96" s="204"/>
      <c r="R96" s="204"/>
      <c r="S96" s="207"/>
      <c r="T96" s="204"/>
      <c r="U96" s="204"/>
    </row>
    <row r="97" ht="18" customHeight="1" spans="1:21">
      <c r="A97" s="205"/>
      <c r="B97" s="205"/>
      <c r="C97" s="205"/>
      <c r="D97" s="205"/>
      <c r="E97" s="205"/>
      <c r="F97" s="95" t="s">
        <v>448</v>
      </c>
      <c r="G97" s="95" t="s">
        <v>449</v>
      </c>
      <c r="H97" s="204">
        <f t="shared" si="2"/>
        <v>21.85</v>
      </c>
      <c r="I97" s="94">
        <f t="shared" si="3"/>
        <v>21.85</v>
      </c>
      <c r="J97" s="207"/>
      <c r="K97" s="207"/>
      <c r="L97" s="207"/>
      <c r="M97" s="94">
        <v>21.85</v>
      </c>
      <c r="N97" s="207"/>
      <c r="O97" s="204"/>
      <c r="P97" s="94"/>
      <c r="Q97" s="204"/>
      <c r="R97" s="204"/>
      <c r="S97" s="207"/>
      <c r="T97" s="204"/>
      <c r="U97" s="204"/>
    </row>
    <row r="98" ht="18" customHeight="1" spans="1:21">
      <c r="A98" s="205"/>
      <c r="B98" s="205"/>
      <c r="C98" s="205"/>
      <c r="D98" s="205"/>
      <c r="E98" s="205"/>
      <c r="F98" s="95" t="s">
        <v>450</v>
      </c>
      <c r="G98" s="95" t="s">
        <v>451</v>
      </c>
      <c r="H98" s="204">
        <f t="shared" si="2"/>
        <v>7.4</v>
      </c>
      <c r="I98" s="94">
        <f t="shared" si="3"/>
        <v>7.4</v>
      </c>
      <c r="J98" s="207"/>
      <c r="K98" s="207"/>
      <c r="L98" s="207"/>
      <c r="M98" s="94">
        <v>7.4</v>
      </c>
      <c r="N98" s="207"/>
      <c r="O98" s="204"/>
      <c r="P98" s="94"/>
      <c r="Q98" s="204"/>
      <c r="R98" s="204"/>
      <c r="S98" s="207"/>
      <c r="T98" s="204"/>
      <c r="U98" s="204"/>
    </row>
    <row r="99" ht="18" customHeight="1" spans="1:21">
      <c r="A99" s="205"/>
      <c r="B99" s="205"/>
      <c r="C99" s="205"/>
      <c r="D99" s="205"/>
      <c r="E99" s="205"/>
      <c r="F99" s="95" t="s">
        <v>554</v>
      </c>
      <c r="G99" s="95" t="s">
        <v>555</v>
      </c>
      <c r="H99" s="204">
        <f t="shared" si="2"/>
        <v>56.66</v>
      </c>
      <c r="I99" s="94">
        <f t="shared" si="3"/>
        <v>56.66</v>
      </c>
      <c r="J99" s="207"/>
      <c r="K99" s="207"/>
      <c r="L99" s="207"/>
      <c r="M99" s="94">
        <v>56.66</v>
      </c>
      <c r="N99" s="207"/>
      <c r="O99" s="204"/>
      <c r="P99" s="94"/>
      <c r="Q99" s="204"/>
      <c r="R99" s="204"/>
      <c r="S99" s="207"/>
      <c r="T99" s="204"/>
      <c r="U99" s="204"/>
    </row>
    <row r="100" ht="18" customHeight="1" spans="1:21">
      <c r="A100" s="205"/>
      <c r="B100" s="95" t="s">
        <v>589</v>
      </c>
      <c r="C100" s="95" t="s">
        <v>478</v>
      </c>
      <c r="D100" s="95" t="s">
        <v>159</v>
      </c>
      <c r="E100" s="95" t="s">
        <v>479</v>
      </c>
      <c r="F100" s="95" t="s">
        <v>480</v>
      </c>
      <c r="G100" s="95" t="s">
        <v>479</v>
      </c>
      <c r="H100" s="204">
        <f t="shared" si="2"/>
        <v>19.81</v>
      </c>
      <c r="I100" s="94">
        <f t="shared" si="3"/>
        <v>19.81</v>
      </c>
      <c r="J100" s="207"/>
      <c r="K100" s="207"/>
      <c r="L100" s="207"/>
      <c r="M100" s="94">
        <v>19.81</v>
      </c>
      <c r="N100" s="207"/>
      <c r="O100" s="204"/>
      <c r="P100" s="94"/>
      <c r="Q100" s="204"/>
      <c r="R100" s="204"/>
      <c r="S100" s="207"/>
      <c r="T100" s="204"/>
      <c r="U100" s="204"/>
    </row>
    <row r="101" ht="18" customHeight="1" spans="1:21">
      <c r="A101" s="205"/>
      <c r="B101" s="95" t="s">
        <v>590</v>
      </c>
      <c r="C101" s="95" t="s">
        <v>493</v>
      </c>
      <c r="D101" s="95" t="s">
        <v>107</v>
      </c>
      <c r="E101" s="95" t="s">
        <v>544</v>
      </c>
      <c r="F101" s="95" t="s">
        <v>494</v>
      </c>
      <c r="G101" s="95" t="s">
        <v>493</v>
      </c>
      <c r="H101" s="204">
        <f t="shared" si="2"/>
        <v>15.69</v>
      </c>
      <c r="I101" s="94">
        <f t="shared" si="3"/>
        <v>15.69</v>
      </c>
      <c r="J101" s="207"/>
      <c r="K101" s="207"/>
      <c r="L101" s="207"/>
      <c r="M101" s="94">
        <v>15.69</v>
      </c>
      <c r="N101" s="207"/>
      <c r="O101" s="204"/>
      <c r="P101" s="94"/>
      <c r="Q101" s="204"/>
      <c r="R101" s="204"/>
      <c r="S101" s="207"/>
      <c r="T101" s="204"/>
      <c r="U101" s="204"/>
    </row>
    <row r="102" ht="18" customHeight="1" spans="1:21">
      <c r="A102" s="205"/>
      <c r="B102" s="95" t="s">
        <v>591</v>
      </c>
      <c r="C102" s="95" t="s">
        <v>539</v>
      </c>
      <c r="D102" s="95" t="s">
        <v>119</v>
      </c>
      <c r="E102" s="95" t="s">
        <v>540</v>
      </c>
      <c r="F102" s="95" t="s">
        <v>465</v>
      </c>
      <c r="G102" s="95" t="s">
        <v>466</v>
      </c>
      <c r="H102" s="204">
        <f t="shared" si="2"/>
        <v>1.16</v>
      </c>
      <c r="I102" s="94">
        <f t="shared" si="3"/>
        <v>1.16</v>
      </c>
      <c r="J102" s="207"/>
      <c r="K102" s="207"/>
      <c r="L102" s="207"/>
      <c r="M102" s="94">
        <v>1.16</v>
      </c>
      <c r="N102" s="207"/>
      <c r="O102" s="204"/>
      <c r="P102" s="94"/>
      <c r="Q102" s="204"/>
      <c r="R102" s="204"/>
      <c r="S102" s="207"/>
      <c r="T102" s="204"/>
      <c r="U102" s="204"/>
    </row>
    <row r="103" ht="18" customHeight="1" spans="1:21">
      <c r="A103" s="95" t="s">
        <v>592</v>
      </c>
      <c r="B103" s="95" t="s">
        <v>593</v>
      </c>
      <c r="C103" s="95" t="s">
        <v>552</v>
      </c>
      <c r="D103" s="95" t="s">
        <v>141</v>
      </c>
      <c r="E103" s="95" t="s">
        <v>553</v>
      </c>
      <c r="F103" s="95" t="s">
        <v>446</v>
      </c>
      <c r="G103" s="95" t="s">
        <v>447</v>
      </c>
      <c r="H103" s="204">
        <f t="shared" si="2"/>
        <v>163.7</v>
      </c>
      <c r="I103" s="94">
        <f t="shared" si="3"/>
        <v>163.7</v>
      </c>
      <c r="J103" s="207"/>
      <c r="K103" s="207"/>
      <c r="L103" s="207"/>
      <c r="M103" s="94">
        <v>163.7</v>
      </c>
      <c r="N103" s="207"/>
      <c r="O103" s="204"/>
      <c r="P103" s="94"/>
      <c r="Q103" s="204"/>
      <c r="R103" s="204"/>
      <c r="S103" s="207"/>
      <c r="T103" s="204"/>
      <c r="U103" s="204"/>
    </row>
    <row r="104" ht="18" customHeight="1" spans="1:21">
      <c r="A104" s="205"/>
      <c r="B104" s="205"/>
      <c r="C104" s="205"/>
      <c r="D104" s="205"/>
      <c r="E104" s="205"/>
      <c r="F104" s="95" t="s">
        <v>448</v>
      </c>
      <c r="G104" s="95" t="s">
        <v>449</v>
      </c>
      <c r="H104" s="204">
        <f t="shared" si="2"/>
        <v>90.76</v>
      </c>
      <c r="I104" s="94">
        <f t="shared" si="3"/>
        <v>90.76</v>
      </c>
      <c r="J104" s="207"/>
      <c r="K104" s="207"/>
      <c r="L104" s="207"/>
      <c r="M104" s="94">
        <v>90.76</v>
      </c>
      <c r="N104" s="207"/>
      <c r="O104" s="204"/>
      <c r="P104" s="94"/>
      <c r="Q104" s="204"/>
      <c r="R104" s="204"/>
      <c r="S104" s="207"/>
      <c r="T104" s="204"/>
      <c r="U104" s="204"/>
    </row>
    <row r="105" ht="18" customHeight="1" spans="1:21">
      <c r="A105" s="205"/>
      <c r="B105" s="205"/>
      <c r="C105" s="205"/>
      <c r="D105" s="205"/>
      <c r="E105" s="205"/>
      <c r="F105" s="95" t="s">
        <v>450</v>
      </c>
      <c r="G105" s="95" t="s">
        <v>451</v>
      </c>
      <c r="H105" s="204">
        <f t="shared" si="2"/>
        <v>13.64</v>
      </c>
      <c r="I105" s="94">
        <f t="shared" si="3"/>
        <v>13.64</v>
      </c>
      <c r="J105" s="207"/>
      <c r="K105" s="207"/>
      <c r="L105" s="207"/>
      <c r="M105" s="94">
        <v>13.64</v>
      </c>
      <c r="N105" s="207"/>
      <c r="O105" s="204"/>
      <c r="P105" s="94"/>
      <c r="Q105" s="204"/>
      <c r="R105" s="204"/>
      <c r="S105" s="207"/>
      <c r="T105" s="204"/>
      <c r="U105" s="204"/>
    </row>
    <row r="106" ht="18" customHeight="1" spans="1:21">
      <c r="A106" s="205"/>
      <c r="B106" s="205"/>
      <c r="C106" s="205"/>
      <c r="D106" s="205"/>
      <c r="E106" s="205"/>
      <c r="F106" s="95" t="s">
        <v>554</v>
      </c>
      <c r="G106" s="95" t="s">
        <v>555</v>
      </c>
      <c r="H106" s="204">
        <f t="shared" si="2"/>
        <v>175.12</v>
      </c>
      <c r="I106" s="94">
        <f t="shared" si="3"/>
        <v>175.12</v>
      </c>
      <c r="J106" s="207"/>
      <c r="K106" s="207"/>
      <c r="L106" s="207"/>
      <c r="M106" s="94">
        <v>175.12</v>
      </c>
      <c r="N106" s="207"/>
      <c r="O106" s="204"/>
      <c r="P106" s="94"/>
      <c r="Q106" s="204"/>
      <c r="R106" s="204"/>
      <c r="S106" s="207"/>
      <c r="T106" s="204"/>
      <c r="U106" s="204"/>
    </row>
    <row r="107" ht="18" customHeight="1" spans="1:21">
      <c r="A107" s="205"/>
      <c r="B107" s="95" t="s">
        <v>594</v>
      </c>
      <c r="C107" s="95" t="s">
        <v>463</v>
      </c>
      <c r="D107" s="95" t="s">
        <v>131</v>
      </c>
      <c r="E107" s="95" t="s">
        <v>464</v>
      </c>
      <c r="F107" s="95" t="s">
        <v>465</v>
      </c>
      <c r="G107" s="95" t="s">
        <v>466</v>
      </c>
      <c r="H107" s="204">
        <f t="shared" si="2"/>
        <v>2.07</v>
      </c>
      <c r="I107" s="94">
        <f t="shared" si="3"/>
        <v>2.07</v>
      </c>
      <c r="J107" s="207"/>
      <c r="K107" s="207"/>
      <c r="L107" s="207"/>
      <c r="M107" s="94">
        <v>2.07</v>
      </c>
      <c r="N107" s="207"/>
      <c r="O107" s="204"/>
      <c r="P107" s="94"/>
      <c r="Q107" s="204"/>
      <c r="R107" s="204"/>
      <c r="S107" s="207"/>
      <c r="T107" s="204"/>
      <c r="U107" s="204"/>
    </row>
    <row r="108" ht="18" customHeight="1" spans="1:21">
      <c r="A108" s="205"/>
      <c r="B108" s="95" t="s">
        <v>595</v>
      </c>
      <c r="C108" s="95" t="s">
        <v>468</v>
      </c>
      <c r="D108" s="95" t="s">
        <v>131</v>
      </c>
      <c r="E108" s="95" t="s">
        <v>464</v>
      </c>
      <c r="F108" s="95" t="s">
        <v>465</v>
      </c>
      <c r="G108" s="95" t="s">
        <v>466</v>
      </c>
      <c r="H108" s="204">
        <f t="shared" si="2"/>
        <v>1.42</v>
      </c>
      <c r="I108" s="94">
        <f t="shared" si="3"/>
        <v>1.42</v>
      </c>
      <c r="J108" s="207"/>
      <c r="K108" s="207"/>
      <c r="L108" s="207"/>
      <c r="M108" s="94">
        <v>1.42</v>
      </c>
      <c r="N108" s="207"/>
      <c r="O108" s="204"/>
      <c r="P108" s="94"/>
      <c r="Q108" s="204"/>
      <c r="R108" s="204"/>
      <c r="S108" s="207"/>
      <c r="T108" s="204"/>
      <c r="U108" s="204"/>
    </row>
    <row r="109" ht="18" customHeight="1" spans="1:21">
      <c r="A109" s="205"/>
      <c r="B109" s="205"/>
      <c r="C109" s="205"/>
      <c r="D109" s="95" t="s">
        <v>127</v>
      </c>
      <c r="E109" s="95" t="s">
        <v>558</v>
      </c>
      <c r="F109" s="95" t="s">
        <v>471</v>
      </c>
      <c r="G109" s="95" t="s">
        <v>472</v>
      </c>
      <c r="H109" s="204">
        <f t="shared" si="2"/>
        <v>35.4</v>
      </c>
      <c r="I109" s="94">
        <f t="shared" si="3"/>
        <v>35.4</v>
      </c>
      <c r="J109" s="207"/>
      <c r="K109" s="207"/>
      <c r="L109" s="207"/>
      <c r="M109" s="94">
        <v>35.4</v>
      </c>
      <c r="N109" s="207"/>
      <c r="O109" s="204"/>
      <c r="P109" s="94"/>
      <c r="Q109" s="204"/>
      <c r="R109" s="204"/>
      <c r="S109" s="207"/>
      <c r="T109" s="204"/>
      <c r="U109" s="204"/>
    </row>
    <row r="110" ht="18" customHeight="1" spans="1:21">
      <c r="A110" s="205"/>
      <c r="B110" s="95" t="s">
        <v>596</v>
      </c>
      <c r="C110" s="95" t="s">
        <v>539</v>
      </c>
      <c r="D110" s="95" t="s">
        <v>119</v>
      </c>
      <c r="E110" s="95" t="s">
        <v>540</v>
      </c>
      <c r="F110" s="95" t="s">
        <v>465</v>
      </c>
      <c r="G110" s="95" t="s">
        <v>466</v>
      </c>
      <c r="H110" s="204">
        <f t="shared" si="2"/>
        <v>2.48</v>
      </c>
      <c r="I110" s="94">
        <f t="shared" si="3"/>
        <v>2.48</v>
      </c>
      <c r="J110" s="207"/>
      <c r="K110" s="207"/>
      <c r="L110" s="207"/>
      <c r="M110" s="94">
        <v>2.48</v>
      </c>
      <c r="N110" s="207"/>
      <c r="O110" s="204"/>
      <c r="P110" s="94"/>
      <c r="Q110" s="204"/>
      <c r="R110" s="204"/>
      <c r="S110" s="207"/>
      <c r="T110" s="204"/>
      <c r="U110" s="204"/>
    </row>
    <row r="111" ht="18" customHeight="1" spans="1:21">
      <c r="A111" s="205"/>
      <c r="B111" s="95" t="s">
        <v>597</v>
      </c>
      <c r="C111" s="95" t="s">
        <v>478</v>
      </c>
      <c r="D111" s="95" t="s">
        <v>159</v>
      </c>
      <c r="E111" s="95" t="s">
        <v>479</v>
      </c>
      <c r="F111" s="95" t="s">
        <v>480</v>
      </c>
      <c r="G111" s="95" t="s">
        <v>479</v>
      </c>
      <c r="H111" s="204">
        <f t="shared" si="2"/>
        <v>42.48</v>
      </c>
      <c r="I111" s="94">
        <f t="shared" si="3"/>
        <v>42.48</v>
      </c>
      <c r="J111" s="207"/>
      <c r="K111" s="207"/>
      <c r="L111" s="207"/>
      <c r="M111" s="94">
        <v>42.48</v>
      </c>
      <c r="N111" s="207"/>
      <c r="O111" s="204"/>
      <c r="P111" s="94"/>
      <c r="Q111" s="204"/>
      <c r="R111" s="204"/>
      <c r="S111" s="207"/>
      <c r="T111" s="204"/>
      <c r="U111" s="204"/>
    </row>
    <row r="112" ht="18" customHeight="1" spans="1:21">
      <c r="A112" s="205"/>
      <c r="B112" s="95" t="s">
        <v>598</v>
      </c>
      <c r="C112" s="95" t="s">
        <v>496</v>
      </c>
      <c r="D112" s="95" t="s">
        <v>107</v>
      </c>
      <c r="E112" s="95" t="s">
        <v>544</v>
      </c>
      <c r="F112" s="95" t="s">
        <v>485</v>
      </c>
      <c r="G112" s="95" t="s">
        <v>486</v>
      </c>
      <c r="H112" s="204">
        <f t="shared" si="2"/>
        <v>3.02</v>
      </c>
      <c r="I112" s="94">
        <f t="shared" si="3"/>
        <v>3.02</v>
      </c>
      <c r="J112" s="207"/>
      <c r="K112" s="207"/>
      <c r="L112" s="207"/>
      <c r="M112" s="94">
        <v>3.02</v>
      </c>
      <c r="N112" s="207"/>
      <c r="O112" s="204"/>
      <c r="P112" s="94"/>
      <c r="Q112" s="204"/>
      <c r="R112" s="204"/>
      <c r="S112" s="207"/>
      <c r="T112" s="204"/>
      <c r="U112" s="204"/>
    </row>
    <row r="113" ht="18" customHeight="1" spans="1:21">
      <c r="A113" s="205"/>
      <c r="B113" s="95" t="s">
        <v>599</v>
      </c>
      <c r="C113" s="95" t="s">
        <v>506</v>
      </c>
      <c r="D113" s="95" t="s">
        <v>107</v>
      </c>
      <c r="E113" s="95" t="s">
        <v>544</v>
      </c>
      <c r="F113" s="95" t="s">
        <v>507</v>
      </c>
      <c r="G113" s="95" t="s">
        <v>506</v>
      </c>
      <c r="H113" s="204">
        <f t="shared" si="2"/>
        <v>4.16</v>
      </c>
      <c r="I113" s="94">
        <f t="shared" si="3"/>
        <v>4.16</v>
      </c>
      <c r="J113" s="207"/>
      <c r="K113" s="207"/>
      <c r="L113" s="207"/>
      <c r="M113" s="94">
        <v>4.16</v>
      </c>
      <c r="N113" s="207"/>
      <c r="O113" s="204"/>
      <c r="P113" s="94"/>
      <c r="Q113" s="204"/>
      <c r="R113" s="204"/>
      <c r="S113" s="207"/>
      <c r="T113" s="204"/>
      <c r="U113" s="204"/>
    </row>
    <row r="114" ht="18" customHeight="1" spans="1:21">
      <c r="A114" s="205"/>
      <c r="B114" s="205"/>
      <c r="C114" s="205"/>
      <c r="D114" s="95" t="s">
        <v>141</v>
      </c>
      <c r="E114" s="95" t="s">
        <v>553</v>
      </c>
      <c r="F114" s="95" t="s">
        <v>507</v>
      </c>
      <c r="G114" s="95" t="s">
        <v>506</v>
      </c>
      <c r="H114" s="204">
        <f t="shared" si="2"/>
        <v>7.15</v>
      </c>
      <c r="I114" s="94">
        <f t="shared" si="3"/>
        <v>7.15</v>
      </c>
      <c r="J114" s="207"/>
      <c r="K114" s="207"/>
      <c r="L114" s="207"/>
      <c r="M114" s="94">
        <v>7.15</v>
      </c>
      <c r="N114" s="207"/>
      <c r="O114" s="204"/>
      <c r="P114" s="94"/>
      <c r="Q114" s="204"/>
      <c r="R114" s="204"/>
      <c r="S114" s="207"/>
      <c r="T114" s="204"/>
      <c r="U114" s="204"/>
    </row>
    <row r="115" ht="18" customHeight="1" spans="1:21">
      <c r="A115" s="205"/>
      <c r="B115" s="95" t="s">
        <v>600</v>
      </c>
      <c r="C115" s="95" t="s">
        <v>509</v>
      </c>
      <c r="D115" s="95" t="s">
        <v>107</v>
      </c>
      <c r="E115" s="95" t="s">
        <v>544</v>
      </c>
      <c r="F115" s="95" t="s">
        <v>510</v>
      </c>
      <c r="G115" s="95" t="s">
        <v>509</v>
      </c>
      <c r="H115" s="204">
        <f t="shared" si="2"/>
        <v>4.2</v>
      </c>
      <c r="I115" s="94">
        <f t="shared" si="3"/>
        <v>4.2</v>
      </c>
      <c r="J115" s="207"/>
      <c r="K115" s="207"/>
      <c r="L115" s="207"/>
      <c r="M115" s="94">
        <v>4.2</v>
      </c>
      <c r="N115" s="207"/>
      <c r="O115" s="204"/>
      <c r="P115" s="94"/>
      <c r="Q115" s="204"/>
      <c r="R115" s="204"/>
      <c r="S115" s="207"/>
      <c r="T115" s="204"/>
      <c r="U115" s="204"/>
    </row>
    <row r="116" ht="18" customHeight="1" spans="1:21">
      <c r="A116" s="205"/>
      <c r="B116" s="205"/>
      <c r="C116" s="205"/>
      <c r="D116" s="95" t="s">
        <v>141</v>
      </c>
      <c r="E116" s="95" t="s">
        <v>553</v>
      </c>
      <c r="F116" s="95" t="s">
        <v>510</v>
      </c>
      <c r="G116" s="95" t="s">
        <v>509</v>
      </c>
      <c r="H116" s="204">
        <f t="shared" si="2"/>
        <v>7.88</v>
      </c>
      <c r="I116" s="94">
        <f t="shared" si="3"/>
        <v>7.88</v>
      </c>
      <c r="J116" s="207"/>
      <c r="K116" s="207"/>
      <c r="L116" s="207"/>
      <c r="M116" s="94">
        <v>7.88</v>
      </c>
      <c r="N116" s="207"/>
      <c r="O116" s="204"/>
      <c r="P116" s="94"/>
      <c r="Q116" s="204"/>
      <c r="R116" s="204"/>
      <c r="S116" s="207"/>
      <c r="T116" s="204"/>
      <c r="U116" s="204"/>
    </row>
    <row r="117" ht="18" customHeight="1" spans="1:21">
      <c r="A117" s="205"/>
      <c r="B117" s="95" t="s">
        <v>601</v>
      </c>
      <c r="C117" s="95" t="s">
        <v>521</v>
      </c>
      <c r="D117" s="95" t="s">
        <v>141</v>
      </c>
      <c r="E117" s="95" t="s">
        <v>553</v>
      </c>
      <c r="F117" s="95" t="s">
        <v>522</v>
      </c>
      <c r="G117" s="95" t="s">
        <v>521</v>
      </c>
      <c r="H117" s="204">
        <f t="shared" si="2"/>
        <v>2.72</v>
      </c>
      <c r="I117" s="94">
        <f t="shared" si="3"/>
        <v>2.72</v>
      </c>
      <c r="J117" s="207"/>
      <c r="K117" s="207"/>
      <c r="L117" s="207"/>
      <c r="M117" s="94">
        <v>2.72</v>
      </c>
      <c r="N117" s="207"/>
      <c r="O117" s="204"/>
      <c r="P117" s="94"/>
      <c r="Q117" s="204"/>
      <c r="R117" s="204"/>
      <c r="S117" s="207"/>
      <c r="T117" s="204"/>
      <c r="U117" s="204"/>
    </row>
    <row r="118" ht="18" customHeight="1" spans="1:21">
      <c r="A118" s="205"/>
      <c r="B118" s="95" t="s">
        <v>602</v>
      </c>
      <c r="C118" s="95" t="s">
        <v>524</v>
      </c>
      <c r="D118" s="95" t="s">
        <v>107</v>
      </c>
      <c r="E118" s="95" t="s">
        <v>544</v>
      </c>
      <c r="F118" s="95" t="s">
        <v>518</v>
      </c>
      <c r="G118" s="95" t="s">
        <v>519</v>
      </c>
      <c r="H118" s="204">
        <f t="shared" si="2"/>
        <v>2.05</v>
      </c>
      <c r="I118" s="94">
        <f t="shared" si="3"/>
        <v>2.05</v>
      </c>
      <c r="J118" s="207"/>
      <c r="K118" s="207"/>
      <c r="L118" s="207"/>
      <c r="M118" s="94">
        <v>2.05</v>
      </c>
      <c r="N118" s="207"/>
      <c r="O118" s="204"/>
      <c r="P118" s="94"/>
      <c r="Q118" s="204"/>
      <c r="R118" s="204"/>
      <c r="S118" s="207"/>
      <c r="T118" s="204"/>
      <c r="U118" s="204"/>
    </row>
    <row r="119" ht="18" customHeight="1" spans="1:21">
      <c r="A119" s="205"/>
      <c r="B119" s="95" t="s">
        <v>603</v>
      </c>
      <c r="C119" s="95" t="s">
        <v>526</v>
      </c>
      <c r="D119" s="95" t="s">
        <v>141</v>
      </c>
      <c r="E119" s="95" t="s">
        <v>553</v>
      </c>
      <c r="F119" s="95" t="s">
        <v>518</v>
      </c>
      <c r="G119" s="95" t="s">
        <v>519</v>
      </c>
      <c r="H119" s="204">
        <f t="shared" si="2"/>
        <v>36</v>
      </c>
      <c r="I119" s="94">
        <f t="shared" si="3"/>
        <v>36</v>
      </c>
      <c r="J119" s="207"/>
      <c r="K119" s="207"/>
      <c r="L119" s="207"/>
      <c r="M119" s="94">
        <v>36</v>
      </c>
      <c r="N119" s="207"/>
      <c r="O119" s="204"/>
      <c r="P119" s="94"/>
      <c r="Q119" s="204"/>
      <c r="R119" s="204"/>
      <c r="S119" s="207"/>
      <c r="T119" s="204"/>
      <c r="U119" s="204"/>
    </row>
    <row r="120" ht="18" customHeight="1" spans="1:21">
      <c r="A120" s="205"/>
      <c r="B120" s="95" t="s">
        <v>604</v>
      </c>
      <c r="C120" s="95" t="s">
        <v>528</v>
      </c>
      <c r="D120" s="95" t="s">
        <v>109</v>
      </c>
      <c r="E120" s="95" t="s">
        <v>529</v>
      </c>
      <c r="F120" s="95" t="s">
        <v>530</v>
      </c>
      <c r="G120" s="95" t="s">
        <v>531</v>
      </c>
      <c r="H120" s="204">
        <f t="shared" si="2"/>
        <v>58.83</v>
      </c>
      <c r="I120" s="94">
        <f t="shared" si="3"/>
        <v>58.83</v>
      </c>
      <c r="J120" s="207"/>
      <c r="K120" s="207"/>
      <c r="L120" s="207"/>
      <c r="M120" s="94">
        <v>58.83</v>
      </c>
      <c r="N120" s="207"/>
      <c r="O120" s="204"/>
      <c r="P120" s="94"/>
      <c r="Q120" s="204"/>
      <c r="R120" s="204"/>
      <c r="S120" s="207"/>
      <c r="T120" s="204"/>
      <c r="U120" s="204"/>
    </row>
    <row r="121" ht="18" customHeight="1" spans="1:21">
      <c r="A121" s="205"/>
      <c r="B121" s="95" t="s">
        <v>605</v>
      </c>
      <c r="C121" s="95" t="s">
        <v>493</v>
      </c>
      <c r="D121" s="95" t="s">
        <v>107</v>
      </c>
      <c r="E121" s="95" t="s">
        <v>544</v>
      </c>
      <c r="F121" s="95" t="s">
        <v>494</v>
      </c>
      <c r="G121" s="95" t="s">
        <v>493</v>
      </c>
      <c r="H121" s="204">
        <f t="shared" si="2"/>
        <v>81.53</v>
      </c>
      <c r="I121" s="94">
        <f t="shared" si="3"/>
        <v>81.53</v>
      </c>
      <c r="J121" s="207"/>
      <c r="K121" s="207"/>
      <c r="L121" s="207"/>
      <c r="M121" s="94">
        <v>81.53</v>
      </c>
      <c r="N121" s="207"/>
      <c r="O121" s="204"/>
      <c r="P121" s="94"/>
      <c r="Q121" s="204"/>
      <c r="R121" s="204"/>
      <c r="S121" s="207"/>
      <c r="T121" s="204"/>
      <c r="U121" s="204"/>
    </row>
    <row r="122" ht="18" customHeight="1" spans="1:21">
      <c r="A122" s="95" t="s">
        <v>606</v>
      </c>
      <c r="B122" s="95" t="s">
        <v>607</v>
      </c>
      <c r="C122" s="95" t="s">
        <v>552</v>
      </c>
      <c r="D122" s="95" t="s">
        <v>141</v>
      </c>
      <c r="E122" s="95" t="s">
        <v>553</v>
      </c>
      <c r="F122" s="95" t="s">
        <v>446</v>
      </c>
      <c r="G122" s="95" t="s">
        <v>447</v>
      </c>
      <c r="H122" s="204">
        <f t="shared" si="2"/>
        <v>158</v>
      </c>
      <c r="I122" s="94">
        <f t="shared" si="3"/>
        <v>158</v>
      </c>
      <c r="J122" s="207"/>
      <c r="K122" s="207"/>
      <c r="L122" s="207"/>
      <c r="M122" s="94">
        <v>158</v>
      </c>
      <c r="N122" s="207"/>
      <c r="O122" s="204"/>
      <c r="P122" s="94"/>
      <c r="Q122" s="204"/>
      <c r="R122" s="204"/>
      <c r="S122" s="207"/>
      <c r="T122" s="204"/>
      <c r="U122" s="204"/>
    </row>
    <row r="123" ht="18" customHeight="1" spans="1:21">
      <c r="A123" s="205"/>
      <c r="B123" s="205"/>
      <c r="C123" s="205"/>
      <c r="D123" s="205"/>
      <c r="E123" s="205"/>
      <c r="F123" s="95" t="s">
        <v>448</v>
      </c>
      <c r="G123" s="95" t="s">
        <v>449</v>
      </c>
      <c r="H123" s="204">
        <f t="shared" si="2"/>
        <v>84.5</v>
      </c>
      <c r="I123" s="94">
        <f t="shared" si="3"/>
        <v>84.5</v>
      </c>
      <c r="J123" s="207"/>
      <c r="K123" s="207"/>
      <c r="L123" s="207"/>
      <c r="M123" s="94">
        <v>84.5</v>
      </c>
      <c r="N123" s="207"/>
      <c r="O123" s="204"/>
      <c r="P123" s="94"/>
      <c r="Q123" s="204"/>
      <c r="R123" s="204"/>
      <c r="S123" s="207"/>
      <c r="T123" s="204"/>
      <c r="U123" s="204"/>
    </row>
    <row r="124" ht="18" customHeight="1" spans="1:21">
      <c r="A124" s="205"/>
      <c r="B124" s="205"/>
      <c r="C124" s="205"/>
      <c r="D124" s="205"/>
      <c r="E124" s="205"/>
      <c r="F124" s="95" t="s">
        <v>450</v>
      </c>
      <c r="G124" s="95" t="s">
        <v>451</v>
      </c>
      <c r="H124" s="204">
        <f t="shared" si="2"/>
        <v>13.17</v>
      </c>
      <c r="I124" s="94">
        <f t="shared" si="3"/>
        <v>13.17</v>
      </c>
      <c r="J124" s="207"/>
      <c r="K124" s="207"/>
      <c r="L124" s="207"/>
      <c r="M124" s="94">
        <v>13.17</v>
      </c>
      <c r="N124" s="207"/>
      <c r="O124" s="204"/>
      <c r="P124" s="94"/>
      <c r="Q124" s="204"/>
      <c r="R124" s="204"/>
      <c r="S124" s="207"/>
      <c r="T124" s="204"/>
      <c r="U124" s="204"/>
    </row>
    <row r="125" ht="18" customHeight="1" spans="1:21">
      <c r="A125" s="205"/>
      <c r="B125" s="205"/>
      <c r="C125" s="205"/>
      <c r="D125" s="205"/>
      <c r="E125" s="205"/>
      <c r="F125" s="95" t="s">
        <v>554</v>
      </c>
      <c r="G125" s="95" t="s">
        <v>555</v>
      </c>
      <c r="H125" s="204">
        <f t="shared" si="2"/>
        <v>163.18</v>
      </c>
      <c r="I125" s="94">
        <f t="shared" si="3"/>
        <v>163.18</v>
      </c>
      <c r="J125" s="207"/>
      <c r="K125" s="207"/>
      <c r="L125" s="207"/>
      <c r="M125" s="94">
        <v>163.18</v>
      </c>
      <c r="N125" s="207"/>
      <c r="O125" s="204"/>
      <c r="P125" s="94"/>
      <c r="Q125" s="204"/>
      <c r="R125" s="204"/>
      <c r="S125" s="207"/>
      <c r="T125" s="204"/>
      <c r="U125" s="204"/>
    </row>
    <row r="126" ht="18" customHeight="1" spans="1:21">
      <c r="A126" s="205"/>
      <c r="B126" s="95" t="s">
        <v>608</v>
      </c>
      <c r="C126" s="95" t="s">
        <v>463</v>
      </c>
      <c r="D126" s="95" t="s">
        <v>131</v>
      </c>
      <c r="E126" s="95" t="s">
        <v>464</v>
      </c>
      <c r="F126" s="95" t="s">
        <v>465</v>
      </c>
      <c r="G126" s="95" t="s">
        <v>466</v>
      </c>
      <c r="H126" s="204">
        <f t="shared" si="2"/>
        <v>2.07</v>
      </c>
      <c r="I126" s="94">
        <f t="shared" si="3"/>
        <v>2.07</v>
      </c>
      <c r="J126" s="207"/>
      <c r="K126" s="207"/>
      <c r="L126" s="207"/>
      <c r="M126" s="94">
        <v>2.07</v>
      </c>
      <c r="N126" s="207"/>
      <c r="O126" s="204"/>
      <c r="P126" s="94"/>
      <c r="Q126" s="204"/>
      <c r="R126" s="204"/>
      <c r="S126" s="207"/>
      <c r="T126" s="204"/>
      <c r="U126" s="204"/>
    </row>
    <row r="127" ht="18" customHeight="1" spans="1:21">
      <c r="A127" s="205"/>
      <c r="B127" s="95" t="s">
        <v>609</v>
      </c>
      <c r="C127" s="95" t="s">
        <v>468</v>
      </c>
      <c r="D127" s="95" t="s">
        <v>131</v>
      </c>
      <c r="E127" s="95" t="s">
        <v>464</v>
      </c>
      <c r="F127" s="95" t="s">
        <v>465</v>
      </c>
      <c r="G127" s="95" t="s">
        <v>466</v>
      </c>
      <c r="H127" s="204">
        <f t="shared" si="2"/>
        <v>1.34</v>
      </c>
      <c r="I127" s="94">
        <f t="shared" si="3"/>
        <v>1.34</v>
      </c>
      <c r="J127" s="207"/>
      <c r="K127" s="207"/>
      <c r="L127" s="207"/>
      <c r="M127" s="94">
        <v>1.34</v>
      </c>
      <c r="N127" s="207"/>
      <c r="O127" s="204"/>
      <c r="P127" s="94"/>
      <c r="Q127" s="204"/>
      <c r="R127" s="204"/>
      <c r="S127" s="207"/>
      <c r="T127" s="204"/>
      <c r="U127" s="204"/>
    </row>
    <row r="128" ht="18" customHeight="1" spans="1:21">
      <c r="A128" s="205"/>
      <c r="B128" s="205"/>
      <c r="C128" s="205"/>
      <c r="D128" s="95" t="s">
        <v>127</v>
      </c>
      <c r="E128" s="95" t="s">
        <v>558</v>
      </c>
      <c r="F128" s="95" t="s">
        <v>471</v>
      </c>
      <c r="G128" s="95" t="s">
        <v>472</v>
      </c>
      <c r="H128" s="204">
        <f t="shared" si="2"/>
        <v>33.58</v>
      </c>
      <c r="I128" s="94">
        <f t="shared" si="3"/>
        <v>33.58</v>
      </c>
      <c r="J128" s="207"/>
      <c r="K128" s="207"/>
      <c r="L128" s="207"/>
      <c r="M128" s="94">
        <v>33.58</v>
      </c>
      <c r="N128" s="207"/>
      <c r="O128" s="204"/>
      <c r="P128" s="94"/>
      <c r="Q128" s="204"/>
      <c r="R128" s="204"/>
      <c r="S128" s="207"/>
      <c r="T128" s="204"/>
      <c r="U128" s="204"/>
    </row>
    <row r="129" ht="18" customHeight="1" spans="1:21">
      <c r="A129" s="205"/>
      <c r="B129" s="95" t="s">
        <v>610</v>
      </c>
      <c r="C129" s="95" t="s">
        <v>539</v>
      </c>
      <c r="D129" s="95" t="s">
        <v>119</v>
      </c>
      <c r="E129" s="95" t="s">
        <v>540</v>
      </c>
      <c r="F129" s="95" t="s">
        <v>465</v>
      </c>
      <c r="G129" s="95" t="s">
        <v>466</v>
      </c>
      <c r="H129" s="204">
        <f t="shared" si="2"/>
        <v>2.35</v>
      </c>
      <c r="I129" s="94">
        <f t="shared" si="3"/>
        <v>2.35</v>
      </c>
      <c r="J129" s="207"/>
      <c r="K129" s="207"/>
      <c r="L129" s="207"/>
      <c r="M129" s="94">
        <v>2.35</v>
      </c>
      <c r="N129" s="207"/>
      <c r="O129" s="204"/>
      <c r="P129" s="94"/>
      <c r="Q129" s="204"/>
      <c r="R129" s="204"/>
      <c r="S129" s="207"/>
      <c r="T129" s="204"/>
      <c r="U129" s="204"/>
    </row>
    <row r="130" ht="18" customHeight="1" spans="1:21">
      <c r="A130" s="205"/>
      <c r="B130" s="95" t="s">
        <v>611</v>
      </c>
      <c r="C130" s="95" t="s">
        <v>528</v>
      </c>
      <c r="D130" s="95" t="s">
        <v>109</v>
      </c>
      <c r="E130" s="95" t="s">
        <v>529</v>
      </c>
      <c r="F130" s="95" t="s">
        <v>530</v>
      </c>
      <c r="G130" s="95" t="s">
        <v>531</v>
      </c>
      <c r="H130" s="204">
        <f t="shared" si="2"/>
        <v>55.83</v>
      </c>
      <c r="I130" s="94">
        <f t="shared" si="3"/>
        <v>55.83</v>
      </c>
      <c r="J130" s="207"/>
      <c r="K130" s="207"/>
      <c r="L130" s="207"/>
      <c r="M130" s="94">
        <v>55.83</v>
      </c>
      <c r="N130" s="207"/>
      <c r="O130" s="204"/>
      <c r="P130" s="94"/>
      <c r="Q130" s="204"/>
      <c r="R130" s="204"/>
      <c r="S130" s="207"/>
      <c r="T130" s="204"/>
      <c r="U130" s="204"/>
    </row>
    <row r="131" ht="18" customHeight="1" spans="1:21">
      <c r="A131" s="205"/>
      <c r="B131" s="95" t="s">
        <v>612</v>
      </c>
      <c r="C131" s="95" t="s">
        <v>478</v>
      </c>
      <c r="D131" s="95" t="s">
        <v>159</v>
      </c>
      <c r="E131" s="95" t="s">
        <v>479</v>
      </c>
      <c r="F131" s="95" t="s">
        <v>480</v>
      </c>
      <c r="G131" s="95" t="s">
        <v>479</v>
      </c>
      <c r="H131" s="204">
        <f t="shared" si="2"/>
        <v>40.29</v>
      </c>
      <c r="I131" s="94">
        <f t="shared" si="3"/>
        <v>40.29</v>
      </c>
      <c r="J131" s="207"/>
      <c r="K131" s="207"/>
      <c r="L131" s="207"/>
      <c r="M131" s="94">
        <v>40.29</v>
      </c>
      <c r="N131" s="207"/>
      <c r="O131" s="204"/>
      <c r="P131" s="94"/>
      <c r="Q131" s="204"/>
      <c r="R131" s="204"/>
      <c r="S131" s="207"/>
      <c r="T131" s="204"/>
      <c r="U131" s="204"/>
    </row>
    <row r="132" ht="18" customHeight="1" spans="1:21">
      <c r="A132" s="205"/>
      <c r="B132" s="95" t="s">
        <v>613</v>
      </c>
      <c r="C132" s="95" t="s">
        <v>493</v>
      </c>
      <c r="D132" s="95" t="s">
        <v>107</v>
      </c>
      <c r="E132" s="95" t="s">
        <v>544</v>
      </c>
      <c r="F132" s="95" t="s">
        <v>494</v>
      </c>
      <c r="G132" s="95" t="s">
        <v>493</v>
      </c>
      <c r="H132" s="204">
        <f t="shared" si="2"/>
        <v>88.87</v>
      </c>
      <c r="I132" s="94">
        <f t="shared" si="3"/>
        <v>88.87</v>
      </c>
      <c r="J132" s="207"/>
      <c r="K132" s="207"/>
      <c r="L132" s="207"/>
      <c r="M132" s="94">
        <v>88.87</v>
      </c>
      <c r="N132" s="207"/>
      <c r="O132" s="204"/>
      <c r="P132" s="94"/>
      <c r="Q132" s="204"/>
      <c r="R132" s="204"/>
      <c r="S132" s="207"/>
      <c r="T132" s="204"/>
      <c r="U132" s="204"/>
    </row>
    <row r="133" ht="18" customHeight="1" spans="1:21">
      <c r="A133" s="205"/>
      <c r="B133" s="95" t="s">
        <v>614</v>
      </c>
      <c r="C133" s="95" t="s">
        <v>496</v>
      </c>
      <c r="D133" s="95" t="s">
        <v>107</v>
      </c>
      <c r="E133" s="95" t="s">
        <v>544</v>
      </c>
      <c r="F133" s="95" t="s">
        <v>485</v>
      </c>
      <c r="G133" s="95" t="s">
        <v>486</v>
      </c>
      <c r="H133" s="204">
        <f t="shared" si="2"/>
        <v>3.42</v>
      </c>
      <c r="I133" s="94">
        <f t="shared" si="3"/>
        <v>3.42</v>
      </c>
      <c r="J133" s="207"/>
      <c r="K133" s="207"/>
      <c r="L133" s="207"/>
      <c r="M133" s="94">
        <v>3.42</v>
      </c>
      <c r="N133" s="207"/>
      <c r="O133" s="204"/>
      <c r="P133" s="94"/>
      <c r="Q133" s="204"/>
      <c r="R133" s="204"/>
      <c r="S133" s="207"/>
      <c r="T133" s="204"/>
      <c r="U133" s="204"/>
    </row>
    <row r="134" ht="18" customHeight="1" spans="1:21">
      <c r="A134" s="205"/>
      <c r="B134" s="95" t="s">
        <v>615</v>
      </c>
      <c r="C134" s="95" t="s">
        <v>506</v>
      </c>
      <c r="D134" s="95" t="s">
        <v>107</v>
      </c>
      <c r="E134" s="95" t="s">
        <v>544</v>
      </c>
      <c r="F134" s="95" t="s">
        <v>507</v>
      </c>
      <c r="G134" s="95" t="s">
        <v>506</v>
      </c>
      <c r="H134" s="204">
        <f t="shared" si="2"/>
        <v>4.53</v>
      </c>
      <c r="I134" s="94">
        <f t="shared" si="3"/>
        <v>4.53</v>
      </c>
      <c r="J134" s="207"/>
      <c r="K134" s="207"/>
      <c r="L134" s="207"/>
      <c r="M134" s="94">
        <v>4.53</v>
      </c>
      <c r="N134" s="207"/>
      <c r="O134" s="204"/>
      <c r="P134" s="94"/>
      <c r="Q134" s="204"/>
      <c r="R134" s="204"/>
      <c r="S134" s="207"/>
      <c r="T134" s="204"/>
      <c r="U134" s="204"/>
    </row>
    <row r="135" ht="18" customHeight="1" spans="1:21">
      <c r="A135" s="205"/>
      <c r="B135" s="205"/>
      <c r="C135" s="205"/>
      <c r="D135" s="95" t="s">
        <v>141</v>
      </c>
      <c r="E135" s="95" t="s">
        <v>553</v>
      </c>
      <c r="F135" s="95" t="s">
        <v>507</v>
      </c>
      <c r="G135" s="95" t="s">
        <v>506</v>
      </c>
      <c r="H135" s="204">
        <f t="shared" si="2"/>
        <v>6.78</v>
      </c>
      <c r="I135" s="94">
        <f t="shared" si="3"/>
        <v>6.78</v>
      </c>
      <c r="J135" s="207"/>
      <c r="K135" s="207"/>
      <c r="L135" s="207"/>
      <c r="M135" s="94">
        <v>6.78</v>
      </c>
      <c r="N135" s="207"/>
      <c r="O135" s="204"/>
      <c r="P135" s="94"/>
      <c r="Q135" s="204"/>
      <c r="R135" s="204"/>
      <c r="S135" s="207"/>
      <c r="T135" s="204"/>
      <c r="U135" s="204"/>
    </row>
    <row r="136" ht="18" customHeight="1" spans="1:21">
      <c r="A136" s="205"/>
      <c r="B136" s="95" t="s">
        <v>616</v>
      </c>
      <c r="C136" s="95" t="s">
        <v>509</v>
      </c>
      <c r="D136" s="95" t="s">
        <v>107</v>
      </c>
      <c r="E136" s="95" t="s">
        <v>544</v>
      </c>
      <c r="F136" s="95" t="s">
        <v>510</v>
      </c>
      <c r="G136" s="95" t="s">
        <v>509</v>
      </c>
      <c r="H136" s="204">
        <f t="shared" si="2"/>
        <v>4.57</v>
      </c>
      <c r="I136" s="94">
        <f t="shared" si="3"/>
        <v>4.57</v>
      </c>
      <c r="J136" s="207"/>
      <c r="K136" s="207"/>
      <c r="L136" s="207"/>
      <c r="M136" s="94">
        <v>4.57</v>
      </c>
      <c r="N136" s="207"/>
      <c r="O136" s="204"/>
      <c r="P136" s="94"/>
      <c r="Q136" s="204"/>
      <c r="R136" s="204"/>
      <c r="S136" s="207"/>
      <c r="T136" s="204"/>
      <c r="U136" s="204"/>
    </row>
    <row r="137" ht="18" customHeight="1" spans="1:21">
      <c r="A137" s="205"/>
      <c r="B137" s="205"/>
      <c r="C137" s="205"/>
      <c r="D137" s="95" t="s">
        <v>141</v>
      </c>
      <c r="E137" s="95" t="s">
        <v>553</v>
      </c>
      <c r="F137" s="95" t="s">
        <v>510</v>
      </c>
      <c r="G137" s="95" t="s">
        <v>509</v>
      </c>
      <c r="H137" s="204">
        <f t="shared" ref="H137:H140" si="4">I137+P137</f>
        <v>7.48</v>
      </c>
      <c r="I137" s="94">
        <f t="shared" ref="I137:I140" si="5">M137</f>
        <v>7.48</v>
      </c>
      <c r="J137" s="207"/>
      <c r="K137" s="207"/>
      <c r="L137" s="207"/>
      <c r="M137" s="94">
        <v>7.48</v>
      </c>
      <c r="N137" s="207"/>
      <c r="O137" s="204"/>
      <c r="P137" s="94"/>
      <c r="Q137" s="204"/>
      <c r="R137" s="204"/>
      <c r="S137" s="207"/>
      <c r="T137" s="204"/>
      <c r="U137" s="204"/>
    </row>
    <row r="138" ht="18" customHeight="1" spans="1:21">
      <c r="A138" s="205"/>
      <c r="B138" s="95" t="s">
        <v>617</v>
      </c>
      <c r="C138" s="95" t="s">
        <v>521</v>
      </c>
      <c r="D138" s="95" t="s">
        <v>141</v>
      </c>
      <c r="E138" s="95" t="s">
        <v>553</v>
      </c>
      <c r="F138" s="95" t="s">
        <v>522</v>
      </c>
      <c r="G138" s="95" t="s">
        <v>521</v>
      </c>
      <c r="H138" s="204">
        <f t="shared" si="4"/>
        <v>2.62</v>
      </c>
      <c r="I138" s="94">
        <f t="shared" si="5"/>
        <v>2.62</v>
      </c>
      <c r="J138" s="207"/>
      <c r="K138" s="207"/>
      <c r="L138" s="207"/>
      <c r="M138" s="94">
        <v>2.62</v>
      </c>
      <c r="N138" s="207"/>
      <c r="O138" s="204"/>
      <c r="P138" s="94"/>
      <c r="Q138" s="204"/>
      <c r="R138" s="204"/>
      <c r="S138" s="207"/>
      <c r="T138" s="204"/>
      <c r="U138" s="204"/>
    </row>
    <row r="139" ht="18" customHeight="1" spans="1:21">
      <c r="A139" s="205"/>
      <c r="B139" s="95" t="s">
        <v>618</v>
      </c>
      <c r="C139" s="95" t="s">
        <v>524</v>
      </c>
      <c r="D139" s="95" t="s">
        <v>107</v>
      </c>
      <c r="E139" s="95" t="s">
        <v>544</v>
      </c>
      <c r="F139" s="95" t="s">
        <v>518</v>
      </c>
      <c r="G139" s="95" t="s">
        <v>519</v>
      </c>
      <c r="H139" s="204">
        <f t="shared" si="4"/>
        <v>2.21</v>
      </c>
      <c r="I139" s="94">
        <f t="shared" si="5"/>
        <v>2.21</v>
      </c>
      <c r="J139" s="207"/>
      <c r="K139" s="207"/>
      <c r="L139" s="207"/>
      <c r="M139" s="94">
        <v>2.21</v>
      </c>
      <c r="N139" s="207"/>
      <c r="O139" s="204"/>
      <c r="P139" s="94"/>
      <c r="Q139" s="204"/>
      <c r="R139" s="204"/>
      <c r="S139" s="207"/>
      <c r="T139" s="204"/>
      <c r="U139" s="204"/>
    </row>
    <row r="140" ht="18" customHeight="1" spans="1:21">
      <c r="A140" s="205"/>
      <c r="B140" s="95" t="s">
        <v>619</v>
      </c>
      <c r="C140" s="95" t="s">
        <v>526</v>
      </c>
      <c r="D140" s="95" t="s">
        <v>141</v>
      </c>
      <c r="E140" s="95" t="s">
        <v>553</v>
      </c>
      <c r="F140" s="95" t="s">
        <v>518</v>
      </c>
      <c r="G140" s="95" t="s">
        <v>519</v>
      </c>
      <c r="H140" s="204">
        <f t="shared" si="4"/>
        <v>33.3</v>
      </c>
      <c r="I140" s="94">
        <f t="shared" si="5"/>
        <v>33.3</v>
      </c>
      <c r="J140" s="207"/>
      <c r="K140" s="207"/>
      <c r="L140" s="207"/>
      <c r="M140" s="94">
        <v>33.3</v>
      </c>
      <c r="N140" s="207"/>
      <c r="O140" s="204"/>
      <c r="P140" s="94"/>
      <c r="Q140" s="204"/>
      <c r="R140" s="204"/>
      <c r="S140" s="207"/>
      <c r="T140" s="204"/>
      <c r="U140" s="204"/>
    </row>
    <row r="141" s="81" customFormat="1" ht="18" customHeight="1" spans="1:21">
      <c r="A141" s="166" t="s">
        <v>161</v>
      </c>
      <c r="B141" s="167" t="s">
        <v>161</v>
      </c>
      <c r="C141" s="210"/>
      <c r="D141" s="210"/>
      <c r="E141" s="210"/>
      <c r="F141" s="210"/>
      <c r="G141" s="210"/>
      <c r="H141" s="100">
        <f>SUM(H9:H140)</f>
        <v>4696.81</v>
      </c>
      <c r="I141" s="100">
        <f>SUM(I9:I140)</f>
        <v>4696.81</v>
      </c>
      <c r="J141" s="211"/>
      <c r="K141" s="211"/>
      <c r="L141" s="211"/>
      <c r="M141" s="100">
        <f>SUM(M9:M140)</f>
        <v>4696.81</v>
      </c>
      <c r="N141" s="211"/>
      <c r="O141" s="100"/>
      <c r="P141" s="100"/>
      <c r="Q141" s="100"/>
      <c r="R141" s="100"/>
      <c r="S141" s="211"/>
      <c r="T141" s="100"/>
      <c r="U141" s="100"/>
    </row>
  </sheetData>
  <autoFilter ref="A8:U141">
    <extLst/>
  </autoFilter>
  <mergeCells count="26">
    <mergeCell ref="A2:U2"/>
    <mergeCell ref="A3:I3"/>
    <mergeCell ref="H4:U4"/>
    <mergeCell ref="I5:N5"/>
    <mergeCell ref="P5:U5"/>
    <mergeCell ref="I6:J6"/>
    <mergeCell ref="A141:B141"/>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5"/>
  <sheetViews>
    <sheetView tabSelected="1" topLeftCell="G1" workbookViewId="0">
      <selection activeCell="G8" sqref="$A8:$XFD8"/>
    </sheetView>
  </sheetViews>
  <sheetFormatPr defaultColWidth="10.6666666666667" defaultRowHeight="14.25" customHeight="1"/>
  <cols>
    <col min="1" max="4" width="12" style="49" customWidth="1"/>
    <col min="5" max="5" width="13" style="49" customWidth="1"/>
    <col min="6" max="6" width="11.6666666666667" style="49" customWidth="1"/>
    <col min="7" max="7" width="11.5" style="49" customWidth="1"/>
    <col min="8" max="8" width="11.8333333333333" style="49" customWidth="1"/>
    <col min="9" max="9" width="15.7222222222222" style="49" customWidth="1"/>
    <col min="10" max="10" width="19.9444444444444" style="49" customWidth="1"/>
    <col min="11" max="11" width="10.8333333333333" style="49" customWidth="1"/>
    <col min="12" max="12" width="12.5" style="49" customWidth="1"/>
    <col min="13" max="15" width="13" style="49" customWidth="1"/>
    <col min="16" max="16" width="15" style="31" customWidth="1"/>
    <col min="17" max="17" width="15.5" style="49" customWidth="1"/>
    <col min="18" max="18" width="19.9444444444444" style="49" customWidth="1"/>
    <col min="19" max="19" width="13.5" style="49" customWidth="1"/>
    <col min="20" max="20" width="12.3333333333333" style="49" customWidth="1"/>
    <col min="21" max="21" width="12" style="49" customWidth="1"/>
    <col min="22" max="22" width="12.1666666666667" style="49" customWidth="1"/>
    <col min="23" max="24" width="13" style="49" customWidth="1"/>
    <col min="25" max="25" width="10.6666666666667" style="49" customWidth="1"/>
    <col min="26" max="26" width="12" style="49" customWidth="1"/>
    <col min="27" max="29" width="13.6666666666667" style="49" customWidth="1"/>
    <col min="30" max="30" width="12" style="49" customWidth="1"/>
    <col min="31" max="16384" width="10.6666666666667" style="31" customWidth="1"/>
  </cols>
  <sheetData>
    <row r="1" ht="13.5" customHeight="1" spans="5:30">
      <c r="E1" s="155"/>
      <c r="F1" s="155"/>
      <c r="G1" s="155"/>
      <c r="H1" s="155"/>
      <c r="P1" s="131"/>
      <c r="AD1" s="50"/>
    </row>
    <row r="2" ht="51.75" customHeight="1" spans="1:30">
      <c r="A2" s="52" t="s">
        <v>620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row>
    <row r="3" s="75" customFormat="1" ht="24" customHeight="1" spans="1:30">
      <c r="A3" s="34" t="s">
        <v>1</v>
      </c>
      <c r="B3" s="34"/>
      <c r="C3" s="8"/>
      <c r="D3" s="8"/>
      <c r="E3" s="8"/>
      <c r="F3" s="8"/>
      <c r="G3" s="8"/>
      <c r="H3" s="8"/>
      <c r="P3" s="182"/>
      <c r="AD3" s="137" t="s">
        <v>2</v>
      </c>
    </row>
    <row r="4" ht="15.75" customHeight="1" spans="1:30">
      <c r="A4" s="174" t="s">
        <v>621</v>
      </c>
      <c r="B4" s="174" t="s">
        <v>430</v>
      </c>
      <c r="C4" s="174" t="s">
        <v>431</v>
      </c>
      <c r="D4" s="174" t="s">
        <v>622</v>
      </c>
      <c r="E4" s="174" t="s">
        <v>89</v>
      </c>
      <c r="F4" s="174" t="s">
        <v>90</v>
      </c>
      <c r="G4" s="174" t="s">
        <v>623</v>
      </c>
      <c r="H4" s="174" t="s">
        <v>624</v>
      </c>
      <c r="I4" s="174" t="s">
        <v>57</v>
      </c>
      <c r="J4" s="57" t="s">
        <v>625</v>
      </c>
      <c r="K4" s="58"/>
      <c r="L4" s="58"/>
      <c r="M4" s="58"/>
      <c r="N4" s="58"/>
      <c r="O4" s="58"/>
      <c r="P4" s="58"/>
      <c r="Q4" s="58"/>
      <c r="R4" s="58"/>
      <c r="S4" s="58"/>
      <c r="T4" s="163"/>
      <c r="U4" s="57" t="s">
        <v>626</v>
      </c>
      <c r="V4" s="58"/>
      <c r="W4" s="163"/>
      <c r="X4" s="85" t="s">
        <v>63</v>
      </c>
      <c r="Y4" s="57" t="s">
        <v>69</v>
      </c>
      <c r="Z4" s="58"/>
      <c r="AA4" s="58"/>
      <c r="AB4" s="58"/>
      <c r="AC4" s="58"/>
      <c r="AD4" s="163"/>
    </row>
    <row r="5" ht="17.25" customHeight="1" spans="1:30">
      <c r="A5" s="175"/>
      <c r="B5" s="175"/>
      <c r="C5" s="175"/>
      <c r="D5" s="175"/>
      <c r="E5" s="175"/>
      <c r="F5" s="175"/>
      <c r="G5" s="175"/>
      <c r="H5" s="175"/>
      <c r="I5" s="175"/>
      <c r="J5" s="183" t="s">
        <v>60</v>
      </c>
      <c r="K5" s="184"/>
      <c r="L5" s="184"/>
      <c r="M5" s="184"/>
      <c r="N5" s="184"/>
      <c r="O5" s="184"/>
      <c r="P5" s="184"/>
      <c r="Q5" s="184"/>
      <c r="R5" s="194"/>
      <c r="S5" s="85" t="s">
        <v>61</v>
      </c>
      <c r="T5" s="85" t="s">
        <v>62</v>
      </c>
      <c r="U5" s="85" t="s">
        <v>60</v>
      </c>
      <c r="V5" s="85" t="s">
        <v>61</v>
      </c>
      <c r="W5" s="85" t="s">
        <v>62</v>
      </c>
      <c r="X5" s="88"/>
      <c r="Y5" s="85" t="s">
        <v>59</v>
      </c>
      <c r="Z5" s="85" t="s">
        <v>64</v>
      </c>
      <c r="AA5" s="85" t="s">
        <v>627</v>
      </c>
      <c r="AB5" s="85" t="s">
        <v>66</v>
      </c>
      <c r="AC5" s="85" t="s">
        <v>67</v>
      </c>
      <c r="AD5" s="85" t="s">
        <v>68</v>
      </c>
    </row>
    <row r="6" ht="19.5" customHeight="1" spans="1:30">
      <c r="A6" s="175"/>
      <c r="B6" s="175"/>
      <c r="C6" s="175"/>
      <c r="D6" s="175"/>
      <c r="E6" s="175"/>
      <c r="F6" s="175"/>
      <c r="G6" s="175"/>
      <c r="H6" s="175"/>
      <c r="I6" s="185"/>
      <c r="J6" s="10" t="s">
        <v>59</v>
      </c>
      <c r="K6" s="10"/>
      <c r="L6" s="186" t="s">
        <v>628</v>
      </c>
      <c r="M6" s="186" t="s">
        <v>629</v>
      </c>
      <c r="N6" s="186" t="s">
        <v>630</v>
      </c>
      <c r="O6" s="186" t="s">
        <v>631</v>
      </c>
      <c r="P6" s="186" t="s">
        <v>632</v>
      </c>
      <c r="Q6" s="186" t="s">
        <v>633</v>
      </c>
      <c r="R6" s="186" t="s">
        <v>634</v>
      </c>
      <c r="S6" s="89"/>
      <c r="T6" s="88"/>
      <c r="U6" s="88"/>
      <c r="V6" s="88"/>
      <c r="W6" s="88"/>
      <c r="X6" s="88"/>
      <c r="Y6" s="88"/>
      <c r="Z6" s="88"/>
      <c r="AA6" s="88"/>
      <c r="AB6" s="88"/>
      <c r="AC6" s="88"/>
      <c r="AD6" s="88"/>
    </row>
    <row r="7" ht="40.5" customHeight="1" spans="1:30">
      <c r="A7" s="176"/>
      <c r="B7" s="176"/>
      <c r="C7" s="176"/>
      <c r="D7" s="176"/>
      <c r="E7" s="176"/>
      <c r="F7" s="176"/>
      <c r="G7" s="176"/>
      <c r="H7" s="176"/>
      <c r="I7" s="187"/>
      <c r="J7" s="188" t="s">
        <v>59</v>
      </c>
      <c r="K7" s="188" t="s">
        <v>635</v>
      </c>
      <c r="L7" s="10"/>
      <c r="M7" s="10"/>
      <c r="N7" s="10"/>
      <c r="O7" s="10"/>
      <c r="P7" s="10"/>
      <c r="Q7" s="10"/>
      <c r="R7" s="186"/>
      <c r="S7" s="91"/>
      <c r="T7" s="90"/>
      <c r="U7" s="90"/>
      <c r="V7" s="90"/>
      <c r="W7" s="90"/>
      <c r="X7" s="90"/>
      <c r="Y7" s="90"/>
      <c r="Z7" s="90"/>
      <c r="AA7" s="90"/>
      <c r="AB7" s="90"/>
      <c r="AC7" s="90"/>
      <c r="AD7" s="90"/>
    </row>
    <row r="8" ht="15" customHeight="1" spans="1:30">
      <c r="A8" s="177">
        <v>1</v>
      </c>
      <c r="B8" s="177">
        <v>2</v>
      </c>
      <c r="C8" s="177">
        <v>3</v>
      </c>
      <c r="D8" s="177">
        <v>4</v>
      </c>
      <c r="E8" s="177">
        <v>5</v>
      </c>
      <c r="F8" s="177">
        <v>6</v>
      </c>
      <c r="G8" s="177">
        <v>7</v>
      </c>
      <c r="H8" s="177">
        <v>8</v>
      </c>
      <c r="I8" s="177">
        <v>9</v>
      </c>
      <c r="J8" s="189">
        <v>10</v>
      </c>
      <c r="K8" s="189">
        <v>11</v>
      </c>
      <c r="L8" s="189">
        <v>12</v>
      </c>
      <c r="M8" s="189">
        <v>13</v>
      </c>
      <c r="N8" s="189">
        <v>14</v>
      </c>
      <c r="O8" s="189">
        <v>15</v>
      </c>
      <c r="P8" s="189">
        <v>16</v>
      </c>
      <c r="Q8" s="195">
        <v>17</v>
      </c>
      <c r="R8" s="196">
        <v>18</v>
      </c>
      <c r="S8" s="196">
        <v>19</v>
      </c>
      <c r="T8" s="196">
        <v>20</v>
      </c>
      <c r="U8" s="196">
        <v>21</v>
      </c>
      <c r="V8" s="196">
        <v>22</v>
      </c>
      <c r="W8" s="196">
        <v>23</v>
      </c>
      <c r="X8" s="196">
        <v>24</v>
      </c>
      <c r="Y8" s="196">
        <v>25</v>
      </c>
      <c r="Z8" s="196">
        <v>26</v>
      </c>
      <c r="AA8" s="196">
        <v>27</v>
      </c>
      <c r="AB8" s="196">
        <v>28</v>
      </c>
      <c r="AC8" s="199">
        <v>29</v>
      </c>
      <c r="AD8" s="199">
        <v>30</v>
      </c>
    </row>
    <row r="9" ht="18.75" customHeight="1" spans="1:30">
      <c r="A9" s="119" t="s">
        <v>636</v>
      </c>
      <c r="B9" s="119" t="s">
        <v>637</v>
      </c>
      <c r="C9" s="119" t="s">
        <v>638</v>
      </c>
      <c r="D9" s="119" t="s">
        <v>71</v>
      </c>
      <c r="E9" s="119" t="s">
        <v>143</v>
      </c>
      <c r="F9" s="119" t="s">
        <v>639</v>
      </c>
      <c r="G9" s="119" t="s">
        <v>640</v>
      </c>
      <c r="H9" s="119" t="s">
        <v>641</v>
      </c>
      <c r="I9" s="190">
        <f t="shared" ref="I9:I34" si="0">J9+S9</f>
        <v>37</v>
      </c>
      <c r="J9" s="191">
        <f t="shared" ref="J9:J34" si="1">L9+M9+N9+O9+P9+Q9</f>
        <v>37</v>
      </c>
      <c r="K9" s="191"/>
      <c r="L9" s="191">
        <v>37</v>
      </c>
      <c r="M9" s="191"/>
      <c r="N9" s="191"/>
      <c r="O9" s="191"/>
      <c r="P9" s="191"/>
      <c r="Q9" s="191"/>
      <c r="R9" s="191"/>
      <c r="S9" s="190"/>
      <c r="T9" s="191"/>
      <c r="U9" s="197"/>
      <c r="V9" s="197"/>
      <c r="W9" s="197"/>
      <c r="X9" s="191"/>
      <c r="Y9" s="190"/>
      <c r="Z9" s="191"/>
      <c r="AA9" s="191"/>
      <c r="AB9" s="191"/>
      <c r="AC9" s="191"/>
      <c r="AD9" s="191"/>
    </row>
    <row r="10" ht="18.75" customHeight="1" spans="1:30">
      <c r="A10" s="138"/>
      <c r="B10" s="138"/>
      <c r="C10" s="138"/>
      <c r="D10" s="138"/>
      <c r="E10" s="138"/>
      <c r="F10" s="138"/>
      <c r="G10" s="119" t="s">
        <v>522</v>
      </c>
      <c r="H10" s="119" t="s">
        <v>521</v>
      </c>
      <c r="I10" s="190">
        <f t="shared" si="0"/>
        <v>4</v>
      </c>
      <c r="J10" s="191">
        <f t="shared" si="1"/>
        <v>4</v>
      </c>
      <c r="K10" s="191"/>
      <c r="L10" s="191">
        <v>4</v>
      </c>
      <c r="M10" s="191"/>
      <c r="N10" s="191"/>
      <c r="O10" s="191"/>
      <c r="P10" s="191"/>
      <c r="Q10" s="191"/>
      <c r="R10" s="191"/>
      <c r="S10" s="190"/>
      <c r="T10" s="191"/>
      <c r="U10" s="138"/>
      <c r="V10" s="138"/>
      <c r="W10" s="138"/>
      <c r="X10" s="191"/>
      <c r="Y10" s="190"/>
      <c r="Z10" s="191"/>
      <c r="AA10" s="191"/>
      <c r="AB10" s="191"/>
      <c r="AC10" s="191"/>
      <c r="AD10" s="138"/>
    </row>
    <row r="11" ht="18.75" customHeight="1" spans="1:30">
      <c r="A11" s="138"/>
      <c r="B11" s="138"/>
      <c r="C11" s="138"/>
      <c r="D11" s="138"/>
      <c r="E11" s="138"/>
      <c r="F11" s="138"/>
      <c r="G11" s="119" t="s">
        <v>642</v>
      </c>
      <c r="H11" s="119" t="s">
        <v>643</v>
      </c>
      <c r="I11" s="190">
        <f t="shared" si="0"/>
        <v>6</v>
      </c>
      <c r="J11" s="191">
        <f t="shared" si="1"/>
        <v>6</v>
      </c>
      <c r="K11" s="191"/>
      <c r="L11" s="191">
        <v>6</v>
      </c>
      <c r="M11" s="191"/>
      <c r="N11" s="191"/>
      <c r="O11" s="191"/>
      <c r="P11" s="191"/>
      <c r="Q11" s="191"/>
      <c r="R11" s="191"/>
      <c r="S11" s="190"/>
      <c r="T11" s="191"/>
      <c r="U11" s="138"/>
      <c r="V11" s="138"/>
      <c r="W11" s="138"/>
      <c r="X11" s="191"/>
      <c r="Y11" s="190"/>
      <c r="Z11" s="191"/>
      <c r="AA11" s="191"/>
      <c r="AB11" s="191"/>
      <c r="AC11" s="191"/>
      <c r="AD11" s="138"/>
    </row>
    <row r="12" ht="18.75" customHeight="1" spans="1:30">
      <c r="A12" s="119" t="s">
        <v>636</v>
      </c>
      <c r="B12" s="119" t="s">
        <v>644</v>
      </c>
      <c r="C12" s="119" t="s">
        <v>645</v>
      </c>
      <c r="D12" s="138"/>
      <c r="E12" s="119" t="s">
        <v>141</v>
      </c>
      <c r="F12" s="119" t="s">
        <v>553</v>
      </c>
      <c r="G12" s="119" t="s">
        <v>642</v>
      </c>
      <c r="H12" s="119" t="s">
        <v>643</v>
      </c>
      <c r="I12" s="190">
        <f t="shared" si="0"/>
        <v>55</v>
      </c>
      <c r="J12" s="191">
        <f t="shared" si="1"/>
        <v>55</v>
      </c>
      <c r="K12" s="191"/>
      <c r="L12" s="191">
        <v>55</v>
      </c>
      <c r="M12" s="191"/>
      <c r="N12" s="191"/>
      <c r="O12" s="191"/>
      <c r="P12" s="191"/>
      <c r="Q12" s="191"/>
      <c r="R12" s="191"/>
      <c r="S12" s="190"/>
      <c r="T12" s="191"/>
      <c r="U12" s="138"/>
      <c r="V12" s="138"/>
      <c r="W12" s="138"/>
      <c r="X12" s="191"/>
      <c r="Y12" s="190"/>
      <c r="Z12" s="191"/>
      <c r="AA12" s="191"/>
      <c r="AB12" s="191"/>
      <c r="AC12" s="191"/>
      <c r="AD12" s="138"/>
    </row>
    <row r="13" ht="18.75" customHeight="1" spans="1:30">
      <c r="A13" s="119" t="s">
        <v>636</v>
      </c>
      <c r="B13" s="119" t="s">
        <v>646</v>
      </c>
      <c r="C13" s="119" t="s">
        <v>647</v>
      </c>
      <c r="D13" s="138"/>
      <c r="E13" s="119" t="s">
        <v>149</v>
      </c>
      <c r="F13" s="119" t="s">
        <v>648</v>
      </c>
      <c r="G13" s="119" t="s">
        <v>649</v>
      </c>
      <c r="H13" s="119" t="s">
        <v>650</v>
      </c>
      <c r="I13" s="190">
        <f t="shared" si="0"/>
        <v>100</v>
      </c>
      <c r="J13" s="191">
        <f t="shared" si="1"/>
        <v>100</v>
      </c>
      <c r="K13" s="191"/>
      <c r="L13" s="191">
        <v>100</v>
      </c>
      <c r="M13" s="191"/>
      <c r="N13" s="191"/>
      <c r="O13" s="191"/>
      <c r="P13" s="191"/>
      <c r="Q13" s="191"/>
      <c r="R13" s="191"/>
      <c r="S13" s="190"/>
      <c r="T13" s="191"/>
      <c r="U13" s="138"/>
      <c r="V13" s="138"/>
      <c r="W13" s="138"/>
      <c r="X13" s="191"/>
      <c r="Y13" s="190"/>
      <c r="Z13" s="191"/>
      <c r="AA13" s="191"/>
      <c r="AB13" s="191"/>
      <c r="AC13" s="191"/>
      <c r="AD13" s="138"/>
    </row>
    <row r="14" ht="18.75" customHeight="1" spans="1:30">
      <c r="A14" s="119" t="s">
        <v>636</v>
      </c>
      <c r="B14" s="119" t="s">
        <v>651</v>
      </c>
      <c r="C14" s="119" t="s">
        <v>652</v>
      </c>
      <c r="D14" s="138"/>
      <c r="E14" s="119" t="s">
        <v>139</v>
      </c>
      <c r="F14" s="119" t="s">
        <v>534</v>
      </c>
      <c r="G14" s="119" t="s">
        <v>653</v>
      </c>
      <c r="H14" s="119" t="s">
        <v>654</v>
      </c>
      <c r="I14" s="190">
        <f t="shared" si="0"/>
        <v>60</v>
      </c>
      <c r="J14" s="191">
        <f t="shared" si="1"/>
        <v>60</v>
      </c>
      <c r="K14" s="191"/>
      <c r="L14" s="191">
        <v>60</v>
      </c>
      <c r="M14" s="191"/>
      <c r="N14" s="191"/>
      <c r="O14" s="191"/>
      <c r="P14" s="191"/>
      <c r="Q14" s="191"/>
      <c r="R14" s="191"/>
      <c r="S14" s="190"/>
      <c r="T14" s="191"/>
      <c r="U14" s="138"/>
      <c r="V14" s="138"/>
      <c r="W14" s="138"/>
      <c r="X14" s="191"/>
      <c r="Y14" s="190"/>
      <c r="Z14" s="191"/>
      <c r="AA14" s="191"/>
      <c r="AB14" s="191"/>
      <c r="AC14" s="191"/>
      <c r="AD14" s="138"/>
    </row>
    <row r="15" ht="18.75" customHeight="1" spans="1:30">
      <c r="A15" s="138"/>
      <c r="B15" s="138"/>
      <c r="C15" s="138"/>
      <c r="D15" s="138"/>
      <c r="E15" s="138"/>
      <c r="F15" s="138"/>
      <c r="G15" s="119" t="s">
        <v>522</v>
      </c>
      <c r="H15" s="119" t="s">
        <v>521</v>
      </c>
      <c r="I15" s="190">
        <f t="shared" si="0"/>
        <v>35</v>
      </c>
      <c r="J15" s="191">
        <f t="shared" si="1"/>
        <v>35</v>
      </c>
      <c r="K15" s="191"/>
      <c r="L15" s="191">
        <v>35</v>
      </c>
      <c r="M15" s="191"/>
      <c r="N15" s="191"/>
      <c r="O15" s="191"/>
      <c r="P15" s="191"/>
      <c r="Q15" s="191"/>
      <c r="R15" s="191"/>
      <c r="S15" s="190"/>
      <c r="T15" s="191"/>
      <c r="U15" s="138"/>
      <c r="V15" s="138"/>
      <c r="W15" s="138"/>
      <c r="X15" s="191"/>
      <c r="Y15" s="190"/>
      <c r="Z15" s="191"/>
      <c r="AA15" s="191"/>
      <c r="AB15" s="191"/>
      <c r="AC15" s="191"/>
      <c r="AD15" s="138"/>
    </row>
    <row r="16" ht="18.75" customHeight="1" spans="1:30">
      <c r="A16" s="119" t="s">
        <v>636</v>
      </c>
      <c r="B16" s="119" t="s">
        <v>655</v>
      </c>
      <c r="C16" s="119" t="s">
        <v>656</v>
      </c>
      <c r="D16" s="138"/>
      <c r="E16" s="119" t="s">
        <v>147</v>
      </c>
      <c r="F16" s="119" t="s">
        <v>657</v>
      </c>
      <c r="G16" s="119" t="s">
        <v>653</v>
      </c>
      <c r="H16" s="119" t="s">
        <v>654</v>
      </c>
      <c r="I16" s="190">
        <f t="shared" si="0"/>
        <v>60</v>
      </c>
      <c r="J16" s="191">
        <f t="shared" si="1"/>
        <v>60</v>
      </c>
      <c r="K16" s="191"/>
      <c r="L16" s="191">
        <v>60</v>
      </c>
      <c r="M16" s="191"/>
      <c r="N16" s="191"/>
      <c r="O16" s="191"/>
      <c r="P16" s="191"/>
      <c r="Q16" s="191"/>
      <c r="R16" s="191"/>
      <c r="S16" s="190"/>
      <c r="T16" s="191"/>
      <c r="U16" s="138"/>
      <c r="V16" s="138"/>
      <c r="W16" s="138"/>
      <c r="X16" s="191"/>
      <c r="Y16" s="190"/>
      <c r="Z16" s="191"/>
      <c r="AA16" s="191"/>
      <c r="AB16" s="191"/>
      <c r="AC16" s="191"/>
      <c r="AD16" s="138"/>
    </row>
    <row r="17" ht="18.75" customHeight="1" spans="1:30">
      <c r="A17" s="119" t="s">
        <v>636</v>
      </c>
      <c r="B17" s="119" t="s">
        <v>658</v>
      </c>
      <c r="C17" s="119" t="s">
        <v>659</v>
      </c>
      <c r="D17" s="138"/>
      <c r="E17" s="119" t="s">
        <v>139</v>
      </c>
      <c r="F17" s="119" t="s">
        <v>534</v>
      </c>
      <c r="G17" s="119" t="s">
        <v>653</v>
      </c>
      <c r="H17" s="119" t="s">
        <v>654</v>
      </c>
      <c r="I17" s="190">
        <f t="shared" si="0"/>
        <v>20</v>
      </c>
      <c r="J17" s="191">
        <f t="shared" si="1"/>
        <v>20</v>
      </c>
      <c r="K17" s="191"/>
      <c r="L17" s="191">
        <v>20</v>
      </c>
      <c r="M17" s="191"/>
      <c r="N17" s="191"/>
      <c r="O17" s="191"/>
      <c r="P17" s="191"/>
      <c r="Q17" s="191"/>
      <c r="R17" s="191"/>
      <c r="S17" s="190"/>
      <c r="T17" s="191"/>
      <c r="U17" s="138"/>
      <c r="V17" s="138"/>
      <c r="W17" s="138"/>
      <c r="X17" s="191"/>
      <c r="Y17" s="190"/>
      <c r="Z17" s="191"/>
      <c r="AA17" s="191"/>
      <c r="AB17" s="191"/>
      <c r="AC17" s="191"/>
      <c r="AD17" s="138"/>
    </row>
    <row r="18" ht="18.75" customHeight="1" spans="1:30">
      <c r="A18" s="138"/>
      <c r="B18" s="138"/>
      <c r="C18" s="138"/>
      <c r="D18" s="138"/>
      <c r="E18" s="138"/>
      <c r="F18" s="138"/>
      <c r="G18" s="119" t="s">
        <v>649</v>
      </c>
      <c r="H18" s="119" t="s">
        <v>650</v>
      </c>
      <c r="I18" s="190">
        <f t="shared" si="0"/>
        <v>50</v>
      </c>
      <c r="J18" s="191">
        <f t="shared" si="1"/>
        <v>50</v>
      </c>
      <c r="K18" s="191"/>
      <c r="L18" s="191">
        <v>50</v>
      </c>
      <c r="M18" s="191"/>
      <c r="N18" s="191"/>
      <c r="O18" s="191"/>
      <c r="P18" s="191"/>
      <c r="Q18" s="191"/>
      <c r="R18" s="191"/>
      <c r="S18" s="190"/>
      <c r="T18" s="191"/>
      <c r="U18" s="138"/>
      <c r="V18" s="138"/>
      <c r="W18" s="138"/>
      <c r="X18" s="191"/>
      <c r="Y18" s="190"/>
      <c r="Z18" s="191"/>
      <c r="AA18" s="191"/>
      <c r="AB18" s="191"/>
      <c r="AC18" s="191"/>
      <c r="AD18" s="138"/>
    </row>
    <row r="19" ht="18.75" customHeight="1" spans="1:30">
      <c r="A19" s="138"/>
      <c r="B19" s="138"/>
      <c r="C19" s="138"/>
      <c r="D19" s="138"/>
      <c r="E19" s="138"/>
      <c r="F19" s="138"/>
      <c r="G19" s="119" t="s">
        <v>642</v>
      </c>
      <c r="H19" s="119" t="s">
        <v>643</v>
      </c>
      <c r="I19" s="190">
        <f t="shared" si="0"/>
        <v>30</v>
      </c>
      <c r="J19" s="191">
        <f t="shared" si="1"/>
        <v>30</v>
      </c>
      <c r="K19" s="191"/>
      <c r="L19" s="191">
        <v>30</v>
      </c>
      <c r="M19" s="191"/>
      <c r="N19" s="191"/>
      <c r="O19" s="191"/>
      <c r="P19" s="191"/>
      <c r="Q19" s="191"/>
      <c r="R19" s="191"/>
      <c r="S19" s="190"/>
      <c r="T19" s="191"/>
      <c r="U19" s="138"/>
      <c r="V19" s="138"/>
      <c r="W19" s="138"/>
      <c r="X19" s="191"/>
      <c r="Y19" s="190"/>
      <c r="Z19" s="191"/>
      <c r="AA19" s="191"/>
      <c r="AB19" s="191"/>
      <c r="AC19" s="191"/>
      <c r="AD19" s="138"/>
    </row>
    <row r="20" ht="18.75" customHeight="1" spans="1:30">
      <c r="A20" s="119" t="s">
        <v>660</v>
      </c>
      <c r="B20" s="119" t="s">
        <v>661</v>
      </c>
      <c r="C20" s="119" t="s">
        <v>662</v>
      </c>
      <c r="D20" s="138"/>
      <c r="E20" s="119" t="s">
        <v>153</v>
      </c>
      <c r="F20" s="119" t="s">
        <v>663</v>
      </c>
      <c r="G20" s="119" t="s">
        <v>664</v>
      </c>
      <c r="H20" s="119" t="s">
        <v>665</v>
      </c>
      <c r="I20" s="190">
        <f t="shared" si="0"/>
        <v>7250</v>
      </c>
      <c r="J20" s="191">
        <f t="shared" si="1"/>
        <v>0</v>
      </c>
      <c r="K20" s="191"/>
      <c r="L20" s="191"/>
      <c r="M20" s="191"/>
      <c r="N20" s="191"/>
      <c r="O20" s="191"/>
      <c r="P20" s="191"/>
      <c r="Q20" s="191"/>
      <c r="R20" s="191"/>
      <c r="S20" s="190">
        <v>7250</v>
      </c>
      <c r="T20" s="191"/>
      <c r="U20" s="138"/>
      <c r="V20" s="138"/>
      <c r="W20" s="138"/>
      <c r="X20" s="191"/>
      <c r="Y20" s="190"/>
      <c r="Z20" s="191"/>
      <c r="AA20" s="191"/>
      <c r="AB20" s="191"/>
      <c r="AC20" s="191"/>
      <c r="AD20" s="138"/>
    </row>
    <row r="21" ht="18.75" customHeight="1" spans="1:30">
      <c r="A21" s="138"/>
      <c r="B21" s="138"/>
      <c r="C21" s="138"/>
      <c r="D21" s="138"/>
      <c r="E21" s="138"/>
      <c r="F21" s="138"/>
      <c r="G21" s="119" t="s">
        <v>666</v>
      </c>
      <c r="H21" s="119" t="s">
        <v>667</v>
      </c>
      <c r="I21" s="190">
        <f t="shared" si="0"/>
        <v>50</v>
      </c>
      <c r="J21" s="191">
        <f t="shared" si="1"/>
        <v>0</v>
      </c>
      <c r="K21" s="191"/>
      <c r="L21" s="191"/>
      <c r="M21" s="191"/>
      <c r="N21" s="191"/>
      <c r="O21" s="191"/>
      <c r="P21" s="191"/>
      <c r="Q21" s="191"/>
      <c r="R21" s="191"/>
      <c r="S21" s="190">
        <v>50</v>
      </c>
      <c r="T21" s="191"/>
      <c r="U21" s="138"/>
      <c r="V21" s="138"/>
      <c r="W21" s="138"/>
      <c r="X21" s="191"/>
      <c r="Y21" s="190"/>
      <c r="Z21" s="191"/>
      <c r="AA21" s="191"/>
      <c r="AB21" s="191"/>
      <c r="AC21" s="191"/>
      <c r="AD21" s="138"/>
    </row>
    <row r="22" ht="18.75" customHeight="1" spans="1:30">
      <c r="A22" s="138"/>
      <c r="B22" s="138"/>
      <c r="C22" s="138"/>
      <c r="D22" s="138"/>
      <c r="E22" s="138"/>
      <c r="F22" s="138"/>
      <c r="G22" s="119" t="s">
        <v>668</v>
      </c>
      <c r="H22" s="119" t="s">
        <v>669</v>
      </c>
      <c r="I22" s="190">
        <f t="shared" si="0"/>
        <v>1943.2</v>
      </c>
      <c r="J22" s="191">
        <f t="shared" si="1"/>
        <v>0</v>
      </c>
      <c r="K22" s="191"/>
      <c r="L22" s="191"/>
      <c r="M22" s="191"/>
      <c r="N22" s="191"/>
      <c r="O22" s="191"/>
      <c r="P22" s="191"/>
      <c r="Q22" s="191"/>
      <c r="R22" s="191"/>
      <c r="S22" s="190">
        <v>1943.2</v>
      </c>
      <c r="T22" s="191"/>
      <c r="U22" s="138"/>
      <c r="V22" s="138"/>
      <c r="W22" s="138"/>
      <c r="X22" s="191"/>
      <c r="Y22" s="190"/>
      <c r="Z22" s="191"/>
      <c r="AA22" s="191"/>
      <c r="AB22" s="191"/>
      <c r="AC22" s="191"/>
      <c r="AD22" s="138"/>
    </row>
    <row r="23" ht="18.75" customHeight="1" spans="1:30">
      <c r="A23" s="119" t="s">
        <v>636</v>
      </c>
      <c r="B23" s="119" t="s">
        <v>670</v>
      </c>
      <c r="C23" s="119" t="s">
        <v>671</v>
      </c>
      <c r="D23" s="138"/>
      <c r="E23" s="119" t="s">
        <v>145</v>
      </c>
      <c r="F23" s="119" t="s">
        <v>672</v>
      </c>
      <c r="G23" s="119" t="s">
        <v>640</v>
      </c>
      <c r="H23" s="119" t="s">
        <v>641</v>
      </c>
      <c r="I23" s="190">
        <f t="shared" si="0"/>
        <v>10</v>
      </c>
      <c r="J23" s="191">
        <f t="shared" si="1"/>
        <v>10</v>
      </c>
      <c r="K23" s="191"/>
      <c r="L23" s="191">
        <v>10</v>
      </c>
      <c r="M23" s="191"/>
      <c r="N23" s="191"/>
      <c r="O23" s="191"/>
      <c r="P23" s="191"/>
      <c r="Q23" s="191"/>
      <c r="R23" s="191"/>
      <c r="S23" s="190"/>
      <c r="T23" s="191"/>
      <c r="U23" s="138"/>
      <c r="V23" s="138"/>
      <c r="W23" s="138"/>
      <c r="X23" s="191"/>
      <c r="Y23" s="190"/>
      <c r="Z23" s="191"/>
      <c r="AA23" s="191"/>
      <c r="AB23" s="191"/>
      <c r="AC23" s="191"/>
      <c r="AD23" s="138"/>
    </row>
    <row r="24" ht="18.75" customHeight="1" spans="1:30">
      <c r="A24" s="138"/>
      <c r="B24" s="138"/>
      <c r="C24" s="138"/>
      <c r="D24" s="138"/>
      <c r="E24" s="138"/>
      <c r="F24" s="138"/>
      <c r="G24" s="119" t="s">
        <v>653</v>
      </c>
      <c r="H24" s="119" t="s">
        <v>654</v>
      </c>
      <c r="I24" s="190">
        <f t="shared" si="0"/>
        <v>3710</v>
      </c>
      <c r="J24" s="191">
        <f t="shared" si="1"/>
        <v>3710</v>
      </c>
      <c r="K24" s="191"/>
      <c r="L24" s="191">
        <v>10</v>
      </c>
      <c r="M24" s="191"/>
      <c r="N24" s="191"/>
      <c r="O24" s="191"/>
      <c r="P24" s="191"/>
      <c r="Q24" s="191">
        <v>3700</v>
      </c>
      <c r="R24" s="191"/>
      <c r="S24" s="190"/>
      <c r="T24" s="191"/>
      <c r="U24" s="138"/>
      <c r="V24" s="138"/>
      <c r="W24" s="138"/>
      <c r="X24" s="191"/>
      <c r="Y24" s="190"/>
      <c r="Z24" s="191"/>
      <c r="AA24" s="191"/>
      <c r="AB24" s="191"/>
      <c r="AC24" s="191"/>
      <c r="AD24" s="138"/>
    </row>
    <row r="25" ht="18.75" customHeight="1" spans="1:30">
      <c r="A25" s="138"/>
      <c r="B25" s="138"/>
      <c r="C25" s="138"/>
      <c r="D25" s="138"/>
      <c r="E25" s="138"/>
      <c r="F25" s="138"/>
      <c r="G25" s="119" t="s">
        <v>642</v>
      </c>
      <c r="H25" s="119" t="s">
        <v>643</v>
      </c>
      <c r="I25" s="190">
        <f t="shared" si="0"/>
        <v>10</v>
      </c>
      <c r="J25" s="191">
        <f t="shared" si="1"/>
        <v>10</v>
      </c>
      <c r="K25" s="191"/>
      <c r="L25" s="191">
        <v>10</v>
      </c>
      <c r="M25" s="191"/>
      <c r="N25" s="191"/>
      <c r="O25" s="191"/>
      <c r="P25" s="191"/>
      <c r="Q25" s="191"/>
      <c r="R25" s="191"/>
      <c r="S25" s="190"/>
      <c r="T25" s="191"/>
      <c r="U25" s="138"/>
      <c r="V25" s="138"/>
      <c r="W25" s="138"/>
      <c r="X25" s="191"/>
      <c r="Y25" s="190"/>
      <c r="Z25" s="191"/>
      <c r="AA25" s="191"/>
      <c r="AB25" s="191"/>
      <c r="AC25" s="191"/>
      <c r="AD25" s="138"/>
    </row>
    <row r="26" ht="18.75" customHeight="1" spans="1:30">
      <c r="A26" s="119" t="s">
        <v>636</v>
      </c>
      <c r="B26" s="119" t="s">
        <v>673</v>
      </c>
      <c r="C26" s="119" t="s">
        <v>674</v>
      </c>
      <c r="D26" s="138"/>
      <c r="E26" s="119" t="s">
        <v>139</v>
      </c>
      <c r="F26" s="119" t="s">
        <v>534</v>
      </c>
      <c r="G26" s="119" t="s">
        <v>642</v>
      </c>
      <c r="H26" s="119" t="s">
        <v>643</v>
      </c>
      <c r="I26" s="190">
        <f t="shared" si="0"/>
        <v>40</v>
      </c>
      <c r="J26" s="191">
        <f t="shared" si="1"/>
        <v>40</v>
      </c>
      <c r="K26" s="191"/>
      <c r="L26" s="191">
        <v>40</v>
      </c>
      <c r="M26" s="191"/>
      <c r="N26" s="191"/>
      <c r="O26" s="191"/>
      <c r="P26" s="191"/>
      <c r="Q26" s="191"/>
      <c r="R26" s="191"/>
      <c r="S26" s="190"/>
      <c r="T26" s="191"/>
      <c r="U26" s="138"/>
      <c r="V26" s="138"/>
      <c r="W26" s="138"/>
      <c r="X26" s="191"/>
      <c r="Y26" s="190"/>
      <c r="Z26" s="191"/>
      <c r="AA26" s="191"/>
      <c r="AB26" s="191"/>
      <c r="AC26" s="191"/>
      <c r="AD26" s="138"/>
    </row>
    <row r="27" ht="18.75" customHeight="1" spans="1:30">
      <c r="A27" s="138"/>
      <c r="B27" s="138"/>
      <c r="C27" s="138"/>
      <c r="D27" s="138"/>
      <c r="E27" s="119" t="s">
        <v>141</v>
      </c>
      <c r="F27" s="119" t="s">
        <v>553</v>
      </c>
      <c r="G27" s="119" t="s">
        <v>642</v>
      </c>
      <c r="H27" s="119" t="s">
        <v>643</v>
      </c>
      <c r="I27" s="190">
        <f t="shared" si="0"/>
        <v>5600</v>
      </c>
      <c r="J27" s="191">
        <f t="shared" si="1"/>
        <v>5600</v>
      </c>
      <c r="K27" s="191"/>
      <c r="L27" s="191"/>
      <c r="M27" s="191"/>
      <c r="N27" s="191"/>
      <c r="O27" s="191"/>
      <c r="P27" s="191"/>
      <c r="Q27" s="191">
        <v>5600</v>
      </c>
      <c r="R27" s="191"/>
      <c r="S27" s="190"/>
      <c r="T27" s="191"/>
      <c r="U27" s="138"/>
      <c r="V27" s="138"/>
      <c r="W27" s="138"/>
      <c r="X27" s="191"/>
      <c r="Y27" s="190"/>
      <c r="Z27" s="191"/>
      <c r="AA27" s="191"/>
      <c r="AB27" s="191"/>
      <c r="AC27" s="191"/>
      <c r="AD27" s="138"/>
    </row>
    <row r="28" ht="18.75" customHeight="1" spans="1:30">
      <c r="A28" s="119" t="s">
        <v>636</v>
      </c>
      <c r="B28" s="119" t="s">
        <v>675</v>
      </c>
      <c r="C28" s="119" t="s">
        <v>676</v>
      </c>
      <c r="D28" s="138"/>
      <c r="E28" s="119" t="s">
        <v>139</v>
      </c>
      <c r="F28" s="119" t="s">
        <v>534</v>
      </c>
      <c r="G28" s="119" t="s">
        <v>653</v>
      </c>
      <c r="H28" s="119" t="s">
        <v>654</v>
      </c>
      <c r="I28" s="190">
        <f t="shared" si="0"/>
        <v>94</v>
      </c>
      <c r="J28" s="191">
        <f t="shared" si="1"/>
        <v>94</v>
      </c>
      <c r="K28" s="191"/>
      <c r="L28" s="191">
        <v>94</v>
      </c>
      <c r="M28" s="191"/>
      <c r="N28" s="191"/>
      <c r="O28" s="191"/>
      <c r="P28" s="191"/>
      <c r="Q28" s="191"/>
      <c r="R28" s="191"/>
      <c r="S28" s="190"/>
      <c r="T28" s="191"/>
      <c r="U28" s="138"/>
      <c r="V28" s="138"/>
      <c r="W28" s="138"/>
      <c r="X28" s="191"/>
      <c r="Y28" s="190"/>
      <c r="Z28" s="191"/>
      <c r="AA28" s="191"/>
      <c r="AB28" s="191"/>
      <c r="AC28" s="191"/>
      <c r="AD28" s="138"/>
    </row>
    <row r="29" ht="18.75" customHeight="1" spans="1:30">
      <c r="A29" s="119" t="s">
        <v>636</v>
      </c>
      <c r="B29" s="119" t="s">
        <v>677</v>
      </c>
      <c r="C29" s="119" t="s">
        <v>678</v>
      </c>
      <c r="D29" s="138"/>
      <c r="E29" s="119" t="s">
        <v>149</v>
      </c>
      <c r="F29" s="119" t="s">
        <v>648</v>
      </c>
      <c r="G29" s="119" t="s">
        <v>642</v>
      </c>
      <c r="H29" s="119" t="s">
        <v>643</v>
      </c>
      <c r="I29" s="190">
        <f t="shared" si="0"/>
        <v>2036</v>
      </c>
      <c r="J29" s="191">
        <f t="shared" si="1"/>
        <v>2036</v>
      </c>
      <c r="K29" s="191"/>
      <c r="L29" s="191">
        <v>36</v>
      </c>
      <c r="M29" s="191"/>
      <c r="N29" s="191"/>
      <c r="O29" s="191"/>
      <c r="P29" s="191"/>
      <c r="Q29" s="191">
        <v>2000</v>
      </c>
      <c r="R29" s="191"/>
      <c r="S29" s="190"/>
      <c r="T29" s="191"/>
      <c r="U29" s="138"/>
      <c r="V29" s="138"/>
      <c r="W29" s="138"/>
      <c r="X29" s="191"/>
      <c r="Y29" s="190"/>
      <c r="Z29" s="191"/>
      <c r="AA29" s="191"/>
      <c r="AB29" s="191"/>
      <c r="AC29" s="191"/>
      <c r="AD29" s="138"/>
    </row>
    <row r="30" ht="18.75" customHeight="1" spans="1:30">
      <c r="A30" s="119" t="s">
        <v>636</v>
      </c>
      <c r="B30" s="119" t="s">
        <v>679</v>
      </c>
      <c r="C30" s="119" t="s">
        <v>680</v>
      </c>
      <c r="D30" s="138"/>
      <c r="E30" s="119" t="s">
        <v>139</v>
      </c>
      <c r="F30" s="119" t="s">
        <v>534</v>
      </c>
      <c r="G30" s="119" t="s">
        <v>642</v>
      </c>
      <c r="H30" s="119" t="s">
        <v>643</v>
      </c>
      <c r="I30" s="190">
        <f t="shared" si="0"/>
        <v>1210</v>
      </c>
      <c r="J30" s="191">
        <f t="shared" si="1"/>
        <v>1210</v>
      </c>
      <c r="K30" s="191"/>
      <c r="L30" s="191">
        <v>110</v>
      </c>
      <c r="M30" s="191"/>
      <c r="N30" s="191"/>
      <c r="O30" s="191"/>
      <c r="P30" s="191"/>
      <c r="Q30" s="191">
        <v>1100</v>
      </c>
      <c r="R30" s="191"/>
      <c r="S30" s="190"/>
      <c r="T30" s="191"/>
      <c r="U30" s="138"/>
      <c r="V30" s="138"/>
      <c r="W30" s="138"/>
      <c r="X30" s="191"/>
      <c r="Y30" s="190"/>
      <c r="Z30" s="191"/>
      <c r="AA30" s="191"/>
      <c r="AB30" s="191"/>
      <c r="AC30" s="191"/>
      <c r="AD30" s="138"/>
    </row>
    <row r="31" ht="18.75" customHeight="1" spans="1:30">
      <c r="A31" s="119" t="s">
        <v>636</v>
      </c>
      <c r="B31" s="119" t="s">
        <v>681</v>
      </c>
      <c r="C31" s="119" t="s">
        <v>682</v>
      </c>
      <c r="D31" s="138"/>
      <c r="E31" s="119" t="s">
        <v>147</v>
      </c>
      <c r="F31" s="119" t="s">
        <v>657</v>
      </c>
      <c r="G31" s="119" t="s">
        <v>640</v>
      </c>
      <c r="H31" s="119" t="s">
        <v>641</v>
      </c>
      <c r="I31" s="190">
        <f t="shared" si="0"/>
        <v>20</v>
      </c>
      <c r="J31" s="191">
        <f t="shared" si="1"/>
        <v>20</v>
      </c>
      <c r="K31" s="191"/>
      <c r="L31" s="191">
        <v>20</v>
      </c>
      <c r="M31" s="191"/>
      <c r="N31" s="191"/>
      <c r="O31" s="191"/>
      <c r="P31" s="191"/>
      <c r="Q31" s="191"/>
      <c r="R31" s="191"/>
      <c r="S31" s="190"/>
      <c r="T31" s="191"/>
      <c r="U31" s="138"/>
      <c r="V31" s="138"/>
      <c r="W31" s="138"/>
      <c r="X31" s="191"/>
      <c r="Y31" s="190"/>
      <c r="Z31" s="191"/>
      <c r="AA31" s="191"/>
      <c r="AB31" s="191"/>
      <c r="AC31" s="191"/>
      <c r="AD31" s="138"/>
    </row>
    <row r="32" ht="18.75" customHeight="1" spans="1:30">
      <c r="A32" s="119" t="s">
        <v>636</v>
      </c>
      <c r="B32" s="119" t="s">
        <v>683</v>
      </c>
      <c r="C32" s="119" t="s">
        <v>684</v>
      </c>
      <c r="D32" s="138"/>
      <c r="E32" s="119" t="s">
        <v>147</v>
      </c>
      <c r="F32" s="119" t="s">
        <v>657</v>
      </c>
      <c r="G32" s="119" t="s">
        <v>642</v>
      </c>
      <c r="H32" s="119" t="s">
        <v>643</v>
      </c>
      <c r="I32" s="190">
        <f t="shared" si="0"/>
        <v>80</v>
      </c>
      <c r="J32" s="191">
        <f t="shared" si="1"/>
        <v>80</v>
      </c>
      <c r="K32" s="191"/>
      <c r="L32" s="191">
        <v>80</v>
      </c>
      <c r="M32" s="191"/>
      <c r="N32" s="191"/>
      <c r="O32" s="191"/>
      <c r="P32" s="191"/>
      <c r="Q32" s="191"/>
      <c r="R32" s="191"/>
      <c r="S32" s="190"/>
      <c r="T32" s="191"/>
      <c r="U32" s="138"/>
      <c r="V32" s="138"/>
      <c r="W32" s="138"/>
      <c r="X32" s="191"/>
      <c r="Y32" s="190"/>
      <c r="Z32" s="191"/>
      <c r="AA32" s="191"/>
      <c r="AB32" s="191"/>
      <c r="AC32" s="191"/>
      <c r="AD32" s="138"/>
    </row>
    <row r="33" ht="18.75" customHeight="1" spans="1:30">
      <c r="A33" s="119" t="s">
        <v>660</v>
      </c>
      <c r="B33" s="119" t="s">
        <v>685</v>
      </c>
      <c r="C33" s="119" t="s">
        <v>686</v>
      </c>
      <c r="D33" s="138"/>
      <c r="E33" s="119" t="s">
        <v>153</v>
      </c>
      <c r="F33" s="119" t="s">
        <v>663</v>
      </c>
      <c r="G33" s="119" t="s">
        <v>666</v>
      </c>
      <c r="H33" s="119" t="s">
        <v>667</v>
      </c>
      <c r="I33" s="190">
        <f t="shared" si="0"/>
        <v>24000</v>
      </c>
      <c r="J33" s="191">
        <f t="shared" si="1"/>
        <v>0</v>
      </c>
      <c r="K33" s="191"/>
      <c r="L33" s="191"/>
      <c r="M33" s="191"/>
      <c r="N33" s="191"/>
      <c r="O33" s="191"/>
      <c r="P33" s="191"/>
      <c r="Q33" s="191"/>
      <c r="R33" s="191"/>
      <c r="S33" s="190">
        <v>24000</v>
      </c>
      <c r="T33" s="191"/>
      <c r="U33" s="138"/>
      <c r="V33" s="138"/>
      <c r="W33" s="138"/>
      <c r="X33" s="191"/>
      <c r="Y33" s="190"/>
      <c r="Z33" s="191"/>
      <c r="AA33" s="191"/>
      <c r="AB33" s="191"/>
      <c r="AC33" s="191"/>
      <c r="AD33" s="138"/>
    </row>
    <row r="34" ht="18.75" customHeight="1" spans="1:30">
      <c r="A34" s="138"/>
      <c r="B34" s="138"/>
      <c r="C34" s="138"/>
      <c r="D34" s="138"/>
      <c r="E34" s="138"/>
      <c r="F34" s="138"/>
      <c r="G34" s="119" t="s">
        <v>668</v>
      </c>
      <c r="H34" s="119" t="s">
        <v>669</v>
      </c>
      <c r="I34" s="190">
        <f t="shared" si="0"/>
        <v>554.05</v>
      </c>
      <c r="J34" s="191">
        <f t="shared" si="1"/>
        <v>0</v>
      </c>
      <c r="K34" s="191"/>
      <c r="L34" s="191"/>
      <c r="M34" s="191"/>
      <c r="N34" s="191"/>
      <c r="O34" s="191"/>
      <c r="P34" s="191"/>
      <c r="Q34" s="191"/>
      <c r="R34" s="191"/>
      <c r="S34" s="190">
        <v>554.05</v>
      </c>
      <c r="T34" s="191"/>
      <c r="U34" s="138"/>
      <c r="V34" s="138"/>
      <c r="W34" s="138"/>
      <c r="X34" s="191"/>
      <c r="Y34" s="190"/>
      <c r="Z34" s="191"/>
      <c r="AA34" s="191"/>
      <c r="AB34" s="191"/>
      <c r="AC34" s="191"/>
      <c r="AD34" s="138"/>
    </row>
    <row r="35" s="81" customFormat="1" ht="18.75" customHeight="1" spans="1:30">
      <c r="A35" s="178" t="s">
        <v>161</v>
      </c>
      <c r="B35" s="179"/>
      <c r="C35" s="180"/>
      <c r="D35" s="180"/>
      <c r="E35" s="180"/>
      <c r="F35" s="180"/>
      <c r="G35" s="180"/>
      <c r="H35" s="181"/>
      <c r="I35" s="192">
        <f>SUM(I9:I34)</f>
        <v>47064.25</v>
      </c>
      <c r="J35" s="192">
        <f>SUM(J9:J34)</f>
        <v>13267</v>
      </c>
      <c r="K35" s="193"/>
      <c r="L35" s="193">
        <v>867</v>
      </c>
      <c r="M35" s="193"/>
      <c r="N35" s="193"/>
      <c r="O35" s="193"/>
      <c r="P35" s="193"/>
      <c r="Q35" s="193">
        <v>12400</v>
      </c>
      <c r="R35" s="193"/>
      <c r="S35" s="192">
        <v>33797.25</v>
      </c>
      <c r="T35" s="193"/>
      <c r="U35" s="198"/>
      <c r="V35" s="198"/>
      <c r="W35" s="198"/>
      <c r="X35" s="193"/>
      <c r="Y35" s="192"/>
      <c r="Z35" s="193"/>
      <c r="AA35" s="193"/>
      <c r="AB35" s="193"/>
      <c r="AC35" s="193"/>
      <c r="AD35" s="193"/>
    </row>
  </sheetData>
  <mergeCells count="36">
    <mergeCell ref="A2:AD2"/>
    <mergeCell ref="A3:H3"/>
    <mergeCell ref="J4:T4"/>
    <mergeCell ref="U4:W4"/>
    <mergeCell ref="Y4:AD4"/>
    <mergeCell ref="J5:R5"/>
    <mergeCell ref="J6:K6"/>
    <mergeCell ref="A35:H35"/>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2021-03-04T06:57:00Z</dcterms:created>
  <dcterms:modified xsi:type="dcterms:W3CDTF">2021-08-06T07:31:16Z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C6BD2FEBDE154C91BFEE4AA0B0F8FE39</vt:lpwstr>
  </property>
</Properties>
</file>